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Dovolená - Vánoce\VZ - Analýzy bazénových vod\Zadávací dokumentace\"/>
    </mc:Choice>
  </mc:AlternateContent>
  <bookViews>
    <workbookView xWindow="0" yWindow="0" windowWidth="28800" windowHeight="1231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70" i="1"/>
  <c r="G10" i="1"/>
  <c r="G22" i="1"/>
  <c r="G21" i="1"/>
  <c r="G71" i="1"/>
  <c r="G69" i="1"/>
  <c r="G68" i="1"/>
  <c r="G64" i="1"/>
  <c r="G63" i="1"/>
  <c r="G62" i="1"/>
  <c r="G61" i="1"/>
  <c r="G60" i="1"/>
  <c r="G59" i="1"/>
  <c r="G58" i="1"/>
  <c r="G57" i="1"/>
  <c r="G56" i="1"/>
  <c r="G55" i="1"/>
  <c r="G52" i="1"/>
  <c r="G51" i="1"/>
  <c r="G50" i="1"/>
  <c r="G49" i="1"/>
  <c r="G48" i="1"/>
  <c r="G47" i="1"/>
  <c r="G46" i="1"/>
  <c r="G45" i="1"/>
  <c r="G44" i="1"/>
  <c r="G43" i="1"/>
  <c r="G42" i="1"/>
  <c r="G41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67" i="1"/>
  <c r="G66" i="1"/>
  <c r="G65" i="1"/>
  <c r="G53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0" i="1"/>
  <c r="G19" i="1"/>
  <c r="G18" i="1"/>
  <c r="G17" i="1"/>
  <c r="G16" i="1"/>
  <c r="G15" i="1"/>
  <c r="G14" i="1"/>
  <c r="G13" i="1"/>
  <c r="G12" i="1"/>
  <c r="G11" i="1"/>
  <c r="G9" i="1"/>
  <c r="G8" i="1"/>
  <c r="G7" i="1"/>
  <c r="G6" i="1"/>
  <c r="G5" i="1"/>
  <c r="G85" i="1" l="1"/>
  <c r="G86" i="1" l="1"/>
  <c r="G87" i="1" s="1"/>
</calcChain>
</file>

<file path=xl/sharedStrings.xml><?xml version="1.0" encoding="utf-8"?>
<sst xmlns="http://schemas.openxmlformats.org/spreadsheetml/2006/main" count="281" uniqueCount="93">
  <si>
    <t>Příloha č. 4</t>
  </si>
  <si>
    <t>„Analýzy bazénových vod dle vyhlášky č. 238/2011 Sb.“</t>
  </si>
  <si>
    <t>provoz.</t>
  </si>
  <si>
    <t>Voda</t>
  </si>
  <si>
    <t>Rozbor</t>
  </si>
  <si>
    <t>Odběrné místo</t>
  </si>
  <si>
    <t>Četnost</t>
  </si>
  <si>
    <t>cena za jednotku bez DPH</t>
  </si>
  <si>
    <t>cena za rok bez DPH</t>
  </si>
  <si>
    <t>P L A V E C K Ý   A R E Á L  K L Í Š E</t>
  </si>
  <si>
    <t>Zdrojová voda</t>
  </si>
  <si>
    <t xml:space="preserve">dusičnany (UV, rozdíl), TOC (celkový, rozdíl), PH, průhlednost, zákal, chlor volný a vázaný </t>
  </si>
  <si>
    <t>1 x strojovna</t>
  </si>
  <si>
    <t>1 x měsíčně</t>
  </si>
  <si>
    <t>escherichia coli, enterokoky</t>
  </si>
  <si>
    <t>počet kolonií při 36°C, 
pseudomas aeruginosa</t>
  </si>
  <si>
    <t>arsen</t>
  </si>
  <si>
    <t>Upravená voda bazén 50 m</t>
  </si>
  <si>
    <t>Escherichia coli, počet kolonií při 36°C, 
pseudomas aeruginosa, enterokoky</t>
  </si>
  <si>
    <t>Uprav. voda dětský bazén</t>
  </si>
  <si>
    <t>Uprav. voda skokanský</t>
  </si>
  <si>
    <t>Bazénová voda bazén 50 m</t>
  </si>
  <si>
    <t>4 rohy v bazénu</t>
  </si>
  <si>
    <t>Legionellla species, staphylococcus</t>
  </si>
  <si>
    <t>Bazén. voda dětský bazén</t>
  </si>
  <si>
    <t>2 protilehlé strany</t>
  </si>
  <si>
    <t>Bazénová voda skokanský</t>
  </si>
  <si>
    <t>Voda z TUV - sprchy</t>
  </si>
  <si>
    <t>dle přílohy č. 2 (vyhl. 252/2004 Sb.) pro nepitnou</t>
  </si>
  <si>
    <t>1 x sprchy u bazénu  v hale (nejedá se o sprchy brodítek)</t>
  </si>
  <si>
    <t>1 x ročně</t>
  </si>
  <si>
    <t>(bez atypických mykobakterií)</t>
  </si>
  <si>
    <r>
      <t xml:space="preserve">Zdrojová voda </t>
    </r>
    <r>
      <rPr>
        <b/>
        <sz val="10"/>
        <rFont val="Times New Roman"/>
        <family val="1"/>
        <charset val="238"/>
      </rPr>
      <t>provoz 1.5. - 15.9.</t>
    </r>
  </si>
  <si>
    <t>TOC, dusičnany</t>
  </si>
  <si>
    <t>escherichia coli, enterokoky intestinální</t>
  </si>
  <si>
    <t>Escherichia coli, počet kolonií při 36°C, 
pseudomas aeruginosa</t>
  </si>
  <si>
    <t>1 x za filtrem</t>
  </si>
  <si>
    <t>4 rohy bazénu</t>
  </si>
  <si>
    <t>chlór volný, vázaný, pH</t>
  </si>
  <si>
    <t>Zákal, dusičnany</t>
  </si>
  <si>
    <r>
      <t xml:space="preserve">bazénová voda dětský bazén 3                         </t>
    </r>
    <r>
      <rPr>
        <b/>
        <sz val="10"/>
        <rFont val="Times New Roman"/>
        <family val="1"/>
        <charset val="238"/>
      </rPr>
      <t>provoz 1.5. - 15.9.</t>
    </r>
  </si>
  <si>
    <t>M Ě S T S K É   L Á Z N Ě</t>
  </si>
  <si>
    <t>Odebraná podzemní voda</t>
  </si>
  <si>
    <t xml:space="preserve">1x dílna </t>
  </si>
  <si>
    <t>1x měsíčně</t>
  </si>
  <si>
    <t>Escherichia coli, počet kolonií při 36° C, 
pseudomas aeruginosa</t>
  </si>
  <si>
    <t>1x za filtrem</t>
  </si>
  <si>
    <t>2 protilehlé rohy</t>
  </si>
  <si>
    <t>Chlór volný, vázaný, pH, RAS</t>
  </si>
  <si>
    <t>Escherichia coli, počet kolonií při 36° C, 
pseudomas aeruginosa, staphylococcus</t>
  </si>
  <si>
    <t>Chlór volný, vázaný, pH, zákal, dusičnany</t>
  </si>
  <si>
    <t>Pro nepitnou (vyhláška č. 252/2004 Sb.)</t>
  </si>
  <si>
    <t>1x sprchy bazén nebo sauna</t>
  </si>
  <si>
    <t>1x ročně</t>
  </si>
  <si>
    <t>bez atypických mykobakterií</t>
  </si>
  <si>
    <t>Fe, NL, pH                                    (vyhláška č. 134/2004 Sb.) metodický pokyn MŽP č. ZP12/2012</t>
  </si>
  <si>
    <t>studna</t>
  </si>
  <si>
    <t>K O U P A L I Š T Ě   B R N Á</t>
  </si>
  <si>
    <t>1x dílna</t>
  </si>
  <si>
    <t>Escherichia coli, enterokoky intestinální</t>
  </si>
  <si>
    <t>Chlór volný, vázaný, pH</t>
  </si>
  <si>
    <t>Cl2, NL, CHSKcr</t>
  </si>
  <si>
    <t>Výpusť č. 3</t>
  </si>
  <si>
    <t xml:space="preserve">2x za sezónu </t>
  </si>
  <si>
    <t>Legionellla species</t>
  </si>
  <si>
    <t>Staphylococcus aureus</t>
  </si>
  <si>
    <t>2x měsíčně</t>
  </si>
  <si>
    <t>P L A V E C K Ý   A R E Á L  K L Í Š E  L E T N Í</t>
  </si>
  <si>
    <r>
      <t xml:space="preserve">Upravená voda                                       pro všechny bazény                     </t>
    </r>
    <r>
      <rPr>
        <b/>
        <sz val="10"/>
        <rFont val="Times New Roman"/>
        <family val="1"/>
        <charset val="238"/>
      </rPr>
      <t>provoz 1.5. - 15.9.</t>
    </r>
  </si>
  <si>
    <t>Vypouštěná odpadní voda         provoz 1.3. - 31.10.</t>
  </si>
  <si>
    <t>Bazénová voda plavecký                     provoz 1.5. - 15.9.
bazén</t>
  </si>
  <si>
    <t>Bazénová voda rekreační bazén s tobogánem                                     provoz 1.5. - 15.9.</t>
  </si>
  <si>
    <t>Bazénová voda dětský
bazén                                            provoz 1.5. - 15.9.</t>
  </si>
  <si>
    <t>Bazénová voda brouzdaliště                                  provoz 1.5. - 15.9.</t>
  </si>
  <si>
    <t xml:space="preserve">Upravená voda bazén                  </t>
  </si>
  <si>
    <t xml:space="preserve">Bazénová voda bazén             </t>
  </si>
  <si>
    <t xml:space="preserve">Bazénová voda sauna slaný      </t>
  </si>
  <si>
    <t xml:space="preserve">Bazénová voda sauna pitná                </t>
  </si>
  <si>
    <r>
      <t xml:space="preserve">  Vypouštěná odpadní voda           </t>
    </r>
    <r>
      <rPr>
        <sz val="10"/>
        <color indexed="8"/>
        <rFont val="Times New Roman"/>
        <family val="1"/>
        <charset val="238"/>
      </rPr>
      <t xml:space="preserve">provoz </t>
    </r>
    <r>
      <rPr>
        <sz val="10"/>
        <rFont val="Times New Roman"/>
        <family val="1"/>
        <charset val="238"/>
      </rPr>
      <t xml:space="preserve">          </t>
    </r>
  </si>
  <si>
    <t xml:space="preserve">Vířivá vana                                              </t>
  </si>
  <si>
    <t>střed</t>
  </si>
  <si>
    <t>Odebraná podzemní voda 1.1. - 31.12.</t>
  </si>
  <si>
    <t>Upravená voda pro všechny bazény (plavecký, rekreační s tobogánem, rekreační, dětský, brouzdaliště)      provoz 1.1 - 31.12.</t>
  </si>
  <si>
    <t>Bazénová voda rekreační            bazén                                                 provoz 1.1 - 31.12.</t>
  </si>
  <si>
    <r>
      <t xml:space="preserve">bazénová voda bazén atrakce a plavecký           </t>
    </r>
    <r>
      <rPr>
        <b/>
        <sz val="10"/>
        <rFont val="Times New Roman"/>
        <family val="1"/>
        <charset val="238"/>
      </rPr>
      <t>provoz  1.5. - 15.9.</t>
    </r>
  </si>
  <si>
    <r>
      <t xml:space="preserve">bazénová voda dětský bazén 1,2                        </t>
    </r>
    <r>
      <rPr>
        <b/>
        <sz val="10"/>
        <rFont val="Times New Roman"/>
        <family val="1"/>
        <charset val="238"/>
      </rPr>
      <t>provoz 1.5. - 15.9.</t>
    </r>
  </si>
  <si>
    <t>arzen</t>
  </si>
  <si>
    <t xml:space="preserve">TOC, dusičnany, </t>
  </si>
  <si>
    <t>2 x ročně</t>
  </si>
  <si>
    <t xml:space="preserve">opakované a mimořádné odběry  tj. 30% z částky celkem za rok </t>
  </si>
  <si>
    <t xml:space="preserve">CELKEM bez DPH za rok s mimořádnými odběry </t>
  </si>
  <si>
    <t xml:space="preserve">CELKEM bez DPH za rok </t>
  </si>
  <si>
    <t xml:space="preserve">CELKEM bez DPH za 2 roky s mimořádnými odběry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</si>
</sst>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7" borderId="7" xfId="1" applyFont="1" applyFill="1" applyBorder="1" applyAlignment="1">
      <alignment horizontal="center" vertical="center" wrapText="1"/>
    </xf>
    <xf numFmtId="0" fontId="2" fillId="7" borderId="18" xfId="1" applyFont="1" applyFill="1" applyBorder="1" applyAlignment="1">
      <alignment horizontal="center" vertical="center"/>
    </xf>
    <xf numFmtId="0" fontId="2" fillId="7" borderId="32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7" borderId="26" xfId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center" vertical="center"/>
    </xf>
    <xf numFmtId="0" fontId="2" fillId="7" borderId="37" xfId="1" applyFont="1" applyFill="1" applyBorder="1" applyAlignment="1">
      <alignment horizontal="center" vertical="center" wrapText="1"/>
    </xf>
    <xf numFmtId="0" fontId="2" fillId="7" borderId="34" xfId="1" applyFont="1" applyFill="1" applyBorder="1" applyAlignment="1">
      <alignment horizontal="center" vertical="center" wrapText="1"/>
    </xf>
    <xf numFmtId="0" fontId="2" fillId="7" borderId="35" xfId="1" applyFont="1" applyFill="1" applyBorder="1" applyAlignment="1">
      <alignment horizontal="center" vertical="center" wrapText="1"/>
    </xf>
    <xf numFmtId="0" fontId="2" fillId="7" borderId="36" xfId="1" applyFont="1" applyFill="1" applyBorder="1" applyAlignment="1">
      <alignment horizontal="center" vertical="center"/>
    </xf>
    <xf numFmtId="0" fontId="2" fillId="7" borderId="25" xfId="1" applyFont="1" applyFill="1" applyBorder="1" applyAlignment="1">
      <alignment horizontal="center" vertical="center" wrapText="1"/>
    </xf>
    <xf numFmtId="0" fontId="2" fillId="7" borderId="14" xfId="1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7" borderId="27" xfId="1" applyFont="1" applyFill="1" applyBorder="1" applyAlignment="1">
      <alignment horizontal="center" vertical="center" wrapText="1"/>
    </xf>
    <xf numFmtId="0" fontId="2" fillId="7" borderId="44" xfId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7" borderId="42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31" xfId="1" applyFont="1" applyFill="1" applyBorder="1" applyAlignment="1">
      <alignment horizontal="center" vertical="center"/>
    </xf>
    <xf numFmtId="0" fontId="2" fillId="7" borderId="24" xfId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2" fillId="7" borderId="24" xfId="1" applyFont="1" applyFill="1" applyBorder="1" applyAlignment="1">
      <alignment horizontal="center" vertical="center" wrapText="1"/>
    </xf>
    <xf numFmtId="0" fontId="2" fillId="7" borderId="43" xfId="1" applyFont="1" applyFill="1" applyBorder="1" applyAlignment="1">
      <alignment horizontal="center" vertical="center"/>
    </xf>
    <xf numFmtId="164" fontId="2" fillId="0" borderId="10" xfId="0" applyNumberFormat="1" applyFont="1" applyBorder="1" applyProtection="1">
      <protection locked="0" hidden="1"/>
    </xf>
    <xf numFmtId="164" fontId="2" fillId="0" borderId="17" xfId="0" applyNumberFormat="1" applyFont="1" applyBorder="1" applyProtection="1">
      <protection locked="0" hidden="1"/>
    </xf>
    <xf numFmtId="164" fontId="2" fillId="0" borderId="19" xfId="0" applyNumberFormat="1" applyFont="1" applyBorder="1" applyProtection="1">
      <protection locked="0" hidden="1"/>
    </xf>
    <xf numFmtId="164" fontId="2" fillId="0" borderId="37" xfId="0" applyNumberFormat="1" applyFont="1" applyBorder="1" applyProtection="1">
      <protection locked="0" hidden="1"/>
    </xf>
    <xf numFmtId="164" fontId="2" fillId="0" borderId="24" xfId="0" applyNumberFormat="1" applyFont="1" applyBorder="1" applyAlignment="1" applyProtection="1">
      <alignment vertical="center"/>
      <protection locked="0" hidden="1"/>
    </xf>
    <xf numFmtId="164" fontId="2" fillId="0" borderId="24" xfId="0" applyNumberFormat="1" applyFont="1" applyBorder="1" applyProtection="1">
      <protection locked="0" hidden="1"/>
    </xf>
    <xf numFmtId="164" fontId="2" fillId="0" borderId="3" xfId="0" applyNumberFormat="1" applyFont="1" applyBorder="1" applyProtection="1">
      <protection locked="0" hidden="1"/>
    </xf>
    <xf numFmtId="164" fontId="10" fillId="4" borderId="42" xfId="0" applyNumberFormat="1" applyFont="1" applyFill="1" applyBorder="1" applyProtection="1">
      <protection hidden="1"/>
    </xf>
    <xf numFmtId="0" fontId="2" fillId="7" borderId="13" xfId="1" applyFont="1" applyFill="1" applyBorder="1" applyAlignment="1">
      <alignment horizontal="center" vertical="center"/>
    </xf>
    <xf numFmtId="164" fontId="2" fillId="0" borderId="46" xfId="0" applyNumberFormat="1" applyFont="1" applyBorder="1" applyProtection="1">
      <protection locked="0" hidden="1"/>
    </xf>
    <xf numFmtId="164" fontId="2" fillId="0" borderId="19" xfId="0" applyNumberFormat="1" applyFont="1" applyBorder="1" applyAlignment="1" applyProtection="1">
      <alignment vertical="center"/>
      <protection locked="0" hidden="1"/>
    </xf>
    <xf numFmtId="164" fontId="2" fillId="0" borderId="37" xfId="0" applyNumberFormat="1" applyFont="1" applyBorder="1" applyAlignment="1" applyProtection="1">
      <alignment vertical="center"/>
      <protection locked="0" hidden="1"/>
    </xf>
    <xf numFmtId="0" fontId="2" fillId="0" borderId="2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164" fontId="10" fillId="4" borderId="9" xfId="0" applyNumberFormat="1" applyFont="1" applyFill="1" applyBorder="1" applyProtection="1">
      <protection hidden="1"/>
    </xf>
    <xf numFmtId="164" fontId="10" fillId="4" borderId="45" xfId="0" applyNumberFormat="1" applyFont="1" applyFill="1" applyBorder="1" applyProtection="1">
      <protection hidden="1"/>
    </xf>
    <xf numFmtId="164" fontId="2" fillId="0" borderId="11" xfId="0" applyNumberFormat="1" applyFont="1" applyBorder="1" applyProtection="1">
      <protection locked="0" hidden="1"/>
    </xf>
    <xf numFmtId="164" fontId="2" fillId="0" borderId="30" xfId="0" applyNumberFormat="1" applyFont="1" applyBorder="1" applyProtection="1">
      <protection locked="0" hidden="1"/>
    </xf>
    <xf numFmtId="164" fontId="2" fillId="0" borderId="35" xfId="0" applyNumberFormat="1" applyFont="1" applyBorder="1" applyProtection="1">
      <protection locked="0" hidden="1"/>
    </xf>
    <xf numFmtId="164" fontId="2" fillId="0" borderId="8" xfId="0" applyNumberFormat="1" applyFont="1" applyBorder="1" applyProtection="1">
      <protection locked="0" hidden="1"/>
    </xf>
    <xf numFmtId="164" fontId="2" fillId="0" borderId="18" xfId="0" applyNumberFormat="1" applyFont="1" applyBorder="1" applyProtection="1">
      <protection locked="0" hidden="1"/>
    </xf>
    <xf numFmtId="164" fontId="2" fillId="0" borderId="27" xfId="0" applyNumberFormat="1" applyFont="1" applyBorder="1" applyAlignment="1" applyProtection="1">
      <alignment vertical="center"/>
      <protection locked="0" hidden="1"/>
    </xf>
    <xf numFmtId="164" fontId="2" fillId="0" borderId="35" xfId="0" applyNumberFormat="1" applyFont="1" applyBorder="1" applyAlignment="1" applyProtection="1">
      <alignment vertical="center"/>
      <protection locked="0" hidden="1"/>
    </xf>
    <xf numFmtId="164" fontId="2" fillId="0" borderId="27" xfId="0" applyNumberFormat="1" applyFont="1" applyBorder="1" applyProtection="1">
      <protection locked="0" hidden="1"/>
    </xf>
    <xf numFmtId="164" fontId="2" fillId="0" borderId="4" xfId="0" applyNumberFormat="1" applyFont="1" applyBorder="1" applyProtection="1">
      <protection locked="0" hidden="1"/>
    </xf>
    <xf numFmtId="0" fontId="9" fillId="4" borderId="49" xfId="0" applyFont="1" applyFill="1" applyBorder="1" applyAlignment="1">
      <alignment horizontal="right"/>
    </xf>
    <xf numFmtId="0" fontId="9" fillId="4" borderId="36" xfId="0" applyFont="1" applyFill="1" applyBorder="1" applyAlignment="1">
      <alignment horizontal="right"/>
    </xf>
    <xf numFmtId="0" fontId="9" fillId="4" borderId="50" xfId="0" applyFont="1" applyFill="1" applyBorder="1" applyAlignment="1">
      <alignment horizontal="right"/>
    </xf>
    <xf numFmtId="0" fontId="9" fillId="4" borderId="40" xfId="0" applyFont="1" applyFill="1" applyBorder="1" applyAlignment="1">
      <alignment horizontal="right"/>
    </xf>
    <xf numFmtId="0" fontId="9" fillId="4" borderId="31" xfId="0" applyFont="1" applyFill="1" applyBorder="1" applyAlignment="1">
      <alignment horizontal="right"/>
    </xf>
    <xf numFmtId="0" fontId="9" fillId="4" borderId="48" xfId="0" applyFont="1" applyFill="1" applyBorder="1" applyAlignment="1">
      <alignment horizontal="right"/>
    </xf>
    <xf numFmtId="0" fontId="9" fillId="4" borderId="41" xfId="0" applyFont="1" applyFill="1" applyBorder="1" applyAlignment="1">
      <alignment horizontal="right"/>
    </xf>
    <xf numFmtId="0" fontId="9" fillId="4" borderId="33" xfId="0" applyFont="1" applyFill="1" applyBorder="1" applyAlignment="1">
      <alignment horizontal="right"/>
    </xf>
    <xf numFmtId="0" fontId="2" fillId="7" borderId="24" xfId="1" applyFont="1" applyFill="1" applyBorder="1" applyAlignment="1">
      <alignment horizontal="center" vertical="center" wrapText="1"/>
    </xf>
    <xf numFmtId="0" fontId="2" fillId="7" borderId="13" xfId="1" applyFont="1" applyFill="1" applyBorder="1" applyAlignment="1">
      <alignment horizontal="center" vertical="center" wrapText="1"/>
    </xf>
    <xf numFmtId="0" fontId="6" fillId="8" borderId="38" xfId="1" applyFont="1" applyFill="1" applyBorder="1" applyAlignment="1">
      <alignment horizontal="center" vertical="center" textRotation="90"/>
    </xf>
    <xf numFmtId="0" fontId="6" fillId="8" borderId="1" xfId="1" applyFont="1" applyFill="1" applyBorder="1" applyAlignment="1">
      <alignment horizontal="center" vertical="center" textRotation="90"/>
    </xf>
    <xf numFmtId="0" fontId="2" fillId="7" borderId="10" xfId="1" applyFont="1" applyFill="1" applyBorder="1" applyAlignment="1">
      <alignment horizontal="center" vertical="center" shrinkToFit="1"/>
    </xf>
    <xf numFmtId="0" fontId="2" fillId="7" borderId="17" xfId="1" applyFont="1" applyFill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2" fillId="7" borderId="33" xfId="1" applyFont="1" applyFill="1" applyBorder="1" applyAlignment="1">
      <alignment horizontal="center" vertical="center"/>
    </xf>
    <xf numFmtId="164" fontId="2" fillId="0" borderId="24" xfId="0" applyNumberFormat="1" applyFont="1" applyBorder="1" applyAlignment="1" applyProtection="1">
      <alignment horizontal="right" vertical="center"/>
      <protection locked="0" hidden="1"/>
    </xf>
    <xf numFmtId="164" fontId="2" fillId="0" borderId="17" xfId="0" applyNumberFormat="1" applyFont="1" applyBorder="1" applyAlignment="1" applyProtection="1">
      <alignment horizontal="right" vertical="center"/>
      <protection locked="0" hidden="1"/>
    </xf>
    <xf numFmtId="164" fontId="2" fillId="0" borderId="27" xfId="0" applyNumberFormat="1" applyFont="1" applyBorder="1" applyAlignment="1" applyProtection="1">
      <alignment horizontal="right" vertical="center"/>
      <protection locked="0" hidden="1"/>
    </xf>
    <xf numFmtId="164" fontId="2" fillId="0" borderId="18" xfId="0" applyNumberFormat="1" applyFont="1" applyBorder="1" applyAlignment="1" applyProtection="1">
      <alignment horizontal="right" vertical="center"/>
      <protection locked="0" hidden="1"/>
    </xf>
    <xf numFmtId="0" fontId="6" fillId="6" borderId="5" xfId="1" applyFont="1" applyFill="1" applyBorder="1" applyAlignment="1">
      <alignment horizontal="center" vertical="center" textRotation="90"/>
    </xf>
    <xf numFmtId="0" fontId="6" fillId="6" borderId="12" xfId="1" applyFont="1" applyFill="1" applyBorder="1" applyAlignment="1">
      <alignment horizontal="center" vertical="center" textRotation="90"/>
    </xf>
    <xf numFmtId="0" fontId="6" fillId="6" borderId="45" xfId="1" applyFont="1" applyFill="1" applyBorder="1" applyAlignment="1">
      <alignment horizontal="center" vertical="center" textRotation="90"/>
    </xf>
    <xf numFmtId="164" fontId="2" fillId="0" borderId="24" xfId="0" applyNumberFormat="1" applyFont="1" applyBorder="1" applyAlignment="1" applyProtection="1">
      <alignment horizontal="right"/>
      <protection locked="0" hidden="1"/>
    </xf>
    <xf numFmtId="164" fontId="2" fillId="0" borderId="13" xfId="0" applyNumberFormat="1" applyFont="1" applyBorder="1" applyAlignment="1" applyProtection="1">
      <alignment horizontal="right"/>
      <protection locked="0" hidden="1"/>
    </xf>
    <xf numFmtId="164" fontId="2" fillId="0" borderId="27" xfId="0" applyNumberFormat="1" applyFont="1" applyBorder="1" applyAlignment="1" applyProtection="1">
      <alignment horizontal="right"/>
      <protection locked="0" hidden="1"/>
    </xf>
    <xf numFmtId="164" fontId="2" fillId="0" borderId="15" xfId="0" applyNumberFormat="1" applyFont="1" applyBorder="1" applyAlignment="1" applyProtection="1">
      <alignment horizontal="right"/>
      <protection locked="0" hidden="1"/>
    </xf>
    <xf numFmtId="0" fontId="6" fillId="4" borderId="5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6" fillId="4" borderId="45" xfId="0" applyFont="1" applyFill="1" applyBorder="1" applyAlignment="1">
      <alignment horizontal="center" vertical="center" textRotation="90" wrapText="1"/>
    </xf>
    <xf numFmtId="0" fontId="2" fillId="5" borderId="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3" borderId="23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B80" sqref="B80:B83"/>
    </sheetView>
  </sheetViews>
  <sheetFormatPr defaultColWidth="8.85546875" defaultRowHeight="15" x14ac:dyDescent="0.25"/>
  <cols>
    <col min="1" max="1" width="17.28515625" customWidth="1"/>
    <col min="2" max="2" width="28.85546875" bestFit="1" customWidth="1"/>
    <col min="3" max="3" width="29" bestFit="1" customWidth="1"/>
    <col min="4" max="4" width="14.85546875" bestFit="1" customWidth="1"/>
    <col min="5" max="5" width="10.85546875" bestFit="1" customWidth="1"/>
    <col min="6" max="6" width="10.42578125" customWidth="1"/>
    <col min="7" max="7" width="17.7109375" customWidth="1"/>
    <col min="9" max="9" width="12.28515625" bestFit="1" customWidth="1"/>
  </cols>
  <sheetData>
    <row r="1" spans="1:7" ht="26.25" x14ac:dyDescent="0.4">
      <c r="A1" s="1"/>
      <c r="B1" s="2"/>
      <c r="C1" s="2"/>
      <c r="D1" s="2"/>
      <c r="E1" s="2"/>
      <c r="F1" s="3"/>
      <c r="G1" s="4" t="s">
        <v>0</v>
      </c>
    </row>
    <row r="2" spans="1:7" ht="15.75" x14ac:dyDescent="0.25">
      <c r="A2" s="128" t="s">
        <v>1</v>
      </c>
      <c r="B2" s="128"/>
      <c r="C2" s="128"/>
      <c r="D2" s="128"/>
      <c r="E2" s="128"/>
      <c r="F2" s="3"/>
      <c r="G2" s="3"/>
    </row>
    <row r="3" spans="1:7" ht="27" thickBot="1" x14ac:dyDescent="0.45">
      <c r="A3" s="1"/>
      <c r="B3" s="2"/>
      <c r="C3" s="2"/>
      <c r="D3" s="2"/>
      <c r="E3" s="2"/>
      <c r="F3" s="3"/>
      <c r="G3" s="3"/>
    </row>
    <row r="4" spans="1:7" ht="39.75" thickBot="1" x14ac:dyDescent="0.3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 t="s">
        <v>7</v>
      </c>
      <c r="G4" s="9" t="s">
        <v>8</v>
      </c>
    </row>
    <row r="5" spans="1:7" ht="39" x14ac:dyDescent="0.25">
      <c r="A5" s="129" t="s">
        <v>9</v>
      </c>
      <c r="B5" s="132" t="s">
        <v>10</v>
      </c>
      <c r="C5" s="10" t="s">
        <v>11</v>
      </c>
      <c r="D5" s="135" t="s">
        <v>12</v>
      </c>
      <c r="E5" s="11" t="s">
        <v>13</v>
      </c>
      <c r="F5" s="63"/>
      <c r="G5" s="79">
        <f t="shared" ref="G5:G19" si="0">F5*12</f>
        <v>0</v>
      </c>
    </row>
    <row r="6" spans="1:7" x14ac:dyDescent="0.25">
      <c r="A6" s="130"/>
      <c r="B6" s="133"/>
      <c r="C6" s="12" t="s">
        <v>14</v>
      </c>
      <c r="D6" s="136"/>
      <c r="E6" s="13" t="s">
        <v>13</v>
      </c>
      <c r="F6" s="64"/>
      <c r="G6" s="79">
        <f t="shared" si="0"/>
        <v>0</v>
      </c>
    </row>
    <row r="7" spans="1:7" ht="26.25" x14ac:dyDescent="0.25">
      <c r="A7" s="130"/>
      <c r="B7" s="133"/>
      <c r="C7" s="12" t="s">
        <v>15</v>
      </c>
      <c r="D7" s="136"/>
      <c r="E7" s="13" t="s">
        <v>13</v>
      </c>
      <c r="F7" s="64"/>
      <c r="G7" s="79">
        <f t="shared" si="0"/>
        <v>0</v>
      </c>
    </row>
    <row r="8" spans="1:7" x14ac:dyDescent="0.25">
      <c r="A8" s="130"/>
      <c r="B8" s="134"/>
      <c r="C8" s="12" t="s">
        <v>16</v>
      </c>
      <c r="D8" s="137"/>
      <c r="E8" s="14" t="s">
        <v>13</v>
      </c>
      <c r="F8" s="65"/>
      <c r="G8" s="79">
        <f t="shared" si="0"/>
        <v>0</v>
      </c>
    </row>
    <row r="9" spans="1:7" ht="39" x14ac:dyDescent="0.25">
      <c r="A9" s="130"/>
      <c r="B9" s="15" t="s">
        <v>17</v>
      </c>
      <c r="C9" s="12" t="s">
        <v>18</v>
      </c>
      <c r="D9" s="16" t="s">
        <v>12</v>
      </c>
      <c r="E9" s="17" t="s">
        <v>13</v>
      </c>
      <c r="F9" s="65"/>
      <c r="G9" s="79">
        <f t="shared" si="0"/>
        <v>0</v>
      </c>
    </row>
    <row r="10" spans="1:7" ht="39" x14ac:dyDescent="0.25">
      <c r="A10" s="130"/>
      <c r="B10" s="18" t="s">
        <v>19</v>
      </c>
      <c r="C10" s="12" t="s">
        <v>18</v>
      </c>
      <c r="D10" s="16" t="s">
        <v>12</v>
      </c>
      <c r="E10" s="17" t="s">
        <v>13</v>
      </c>
      <c r="F10" s="65"/>
      <c r="G10" s="79">
        <f t="shared" si="0"/>
        <v>0</v>
      </c>
    </row>
    <row r="11" spans="1:7" ht="39" x14ac:dyDescent="0.25">
      <c r="A11" s="131"/>
      <c r="B11" s="19" t="s">
        <v>20</v>
      </c>
      <c r="C11" s="12" t="s">
        <v>18</v>
      </c>
      <c r="D11" s="16" t="s">
        <v>12</v>
      </c>
      <c r="E11" s="17" t="s">
        <v>13</v>
      </c>
      <c r="F11" s="65"/>
      <c r="G11" s="79">
        <f t="shared" si="0"/>
        <v>0</v>
      </c>
    </row>
    <row r="12" spans="1:7" ht="39" x14ac:dyDescent="0.25">
      <c r="A12" s="130"/>
      <c r="B12" s="138" t="s">
        <v>21</v>
      </c>
      <c r="C12" s="12" t="s">
        <v>18</v>
      </c>
      <c r="D12" s="16" t="s">
        <v>22</v>
      </c>
      <c r="E12" s="17" t="s">
        <v>13</v>
      </c>
      <c r="F12" s="65"/>
      <c r="G12" s="79">
        <f t="shared" si="0"/>
        <v>0</v>
      </c>
    </row>
    <row r="13" spans="1:7" x14ac:dyDescent="0.25">
      <c r="A13" s="130"/>
      <c r="B13" s="133"/>
      <c r="C13" s="19" t="s">
        <v>23</v>
      </c>
      <c r="D13" s="16" t="s">
        <v>22</v>
      </c>
      <c r="E13" s="17" t="s">
        <v>13</v>
      </c>
      <c r="F13" s="65"/>
      <c r="G13" s="79">
        <f t="shared" si="0"/>
        <v>0</v>
      </c>
    </row>
    <row r="14" spans="1:7" ht="39" x14ac:dyDescent="0.25">
      <c r="A14" s="130"/>
      <c r="B14" s="134"/>
      <c r="C14" s="20" t="s">
        <v>11</v>
      </c>
      <c r="D14" s="16" t="s">
        <v>22</v>
      </c>
      <c r="E14" s="17" t="s">
        <v>13</v>
      </c>
      <c r="F14" s="65"/>
      <c r="G14" s="79">
        <f t="shared" si="0"/>
        <v>0</v>
      </c>
    </row>
    <row r="15" spans="1:7" ht="39" x14ac:dyDescent="0.25">
      <c r="A15" s="130"/>
      <c r="B15" s="138" t="s">
        <v>24</v>
      </c>
      <c r="C15" s="12" t="s">
        <v>18</v>
      </c>
      <c r="D15" s="16" t="s">
        <v>25</v>
      </c>
      <c r="E15" s="17" t="s">
        <v>13</v>
      </c>
      <c r="F15" s="65"/>
      <c r="G15" s="79">
        <f t="shared" si="0"/>
        <v>0</v>
      </c>
    </row>
    <row r="16" spans="1:7" x14ac:dyDescent="0.25">
      <c r="A16" s="130"/>
      <c r="B16" s="133"/>
      <c r="C16" s="19" t="s">
        <v>23</v>
      </c>
      <c r="D16" s="16" t="s">
        <v>25</v>
      </c>
      <c r="E16" s="17" t="s">
        <v>13</v>
      </c>
      <c r="F16" s="65"/>
      <c r="G16" s="79">
        <f t="shared" si="0"/>
        <v>0</v>
      </c>
    </row>
    <row r="17" spans="1:7" ht="39" x14ac:dyDescent="0.25">
      <c r="A17" s="130"/>
      <c r="B17" s="134"/>
      <c r="C17" s="20" t="s">
        <v>11</v>
      </c>
      <c r="D17" s="16" t="s">
        <v>25</v>
      </c>
      <c r="E17" s="17" t="s">
        <v>13</v>
      </c>
      <c r="F17" s="65"/>
      <c r="G17" s="79">
        <f t="shared" si="0"/>
        <v>0</v>
      </c>
    </row>
    <row r="18" spans="1:7" ht="39" x14ac:dyDescent="0.25">
      <c r="A18" s="130"/>
      <c r="B18" s="138" t="s">
        <v>26</v>
      </c>
      <c r="C18" s="12" t="s">
        <v>18</v>
      </c>
      <c r="D18" s="16" t="s">
        <v>25</v>
      </c>
      <c r="E18" s="17" t="s">
        <v>13</v>
      </c>
      <c r="F18" s="65"/>
      <c r="G18" s="79">
        <f t="shared" si="0"/>
        <v>0</v>
      </c>
    </row>
    <row r="19" spans="1:7" x14ac:dyDescent="0.25">
      <c r="A19" s="130"/>
      <c r="B19" s="133"/>
      <c r="C19" s="19" t="s">
        <v>23</v>
      </c>
      <c r="D19" s="16" t="s">
        <v>25</v>
      </c>
      <c r="E19" s="17" t="s">
        <v>13</v>
      </c>
      <c r="F19" s="65"/>
      <c r="G19" s="79">
        <f t="shared" si="0"/>
        <v>0</v>
      </c>
    </row>
    <row r="20" spans="1:7" ht="39" x14ac:dyDescent="0.25">
      <c r="A20" s="130"/>
      <c r="B20" s="133"/>
      <c r="C20" s="20" t="s">
        <v>11</v>
      </c>
      <c r="D20" s="16" t="s">
        <v>25</v>
      </c>
      <c r="E20" s="17" t="s">
        <v>13</v>
      </c>
      <c r="F20" s="65"/>
      <c r="G20" s="79">
        <f>F20*12</f>
        <v>0</v>
      </c>
    </row>
    <row r="21" spans="1:7" ht="51" x14ac:dyDescent="0.25">
      <c r="A21" s="130"/>
      <c r="B21" s="103" t="s">
        <v>77</v>
      </c>
      <c r="C21" s="36" t="s">
        <v>49</v>
      </c>
      <c r="D21" s="37" t="s">
        <v>47</v>
      </c>
      <c r="E21" s="40" t="s">
        <v>44</v>
      </c>
      <c r="F21" s="65"/>
      <c r="G21" s="79">
        <f>F21*12</f>
        <v>0</v>
      </c>
    </row>
    <row r="22" spans="1:7" ht="25.5" x14ac:dyDescent="0.25">
      <c r="A22" s="130"/>
      <c r="B22" s="105"/>
      <c r="C22" s="36" t="s">
        <v>50</v>
      </c>
      <c r="D22" s="37" t="s">
        <v>47</v>
      </c>
      <c r="E22" s="40" t="s">
        <v>44</v>
      </c>
      <c r="F22" s="65"/>
      <c r="G22" s="79">
        <f>F22*12</f>
        <v>0</v>
      </c>
    </row>
    <row r="23" spans="1:7" ht="26.25" x14ac:dyDescent="0.25">
      <c r="A23" s="130"/>
      <c r="B23" s="138" t="s">
        <v>27</v>
      </c>
      <c r="C23" s="21" t="s">
        <v>28</v>
      </c>
      <c r="D23" s="139" t="s">
        <v>29</v>
      </c>
      <c r="E23" s="141" t="s">
        <v>30</v>
      </c>
      <c r="F23" s="116"/>
      <c r="G23" s="118">
        <f>F23</f>
        <v>0</v>
      </c>
    </row>
    <row r="24" spans="1:7" ht="29.25" customHeight="1" thickBot="1" x14ac:dyDescent="0.3">
      <c r="A24" s="130"/>
      <c r="B24" s="133"/>
      <c r="C24" s="22" t="s">
        <v>31</v>
      </c>
      <c r="D24" s="140"/>
      <c r="E24" s="142"/>
      <c r="F24" s="117"/>
      <c r="G24" s="119"/>
    </row>
    <row r="25" spans="1:7" ht="21.75" customHeight="1" x14ac:dyDescent="0.25">
      <c r="A25" s="120" t="s">
        <v>67</v>
      </c>
      <c r="B25" s="123" t="s">
        <v>32</v>
      </c>
      <c r="C25" s="23" t="s">
        <v>33</v>
      </c>
      <c r="D25" s="24" t="s">
        <v>12</v>
      </c>
      <c r="E25" s="25" t="s">
        <v>13</v>
      </c>
      <c r="F25" s="63"/>
      <c r="G25" s="80">
        <f>F25*5</f>
        <v>0</v>
      </c>
    </row>
    <row r="26" spans="1:7" ht="26.25" x14ac:dyDescent="0.25">
      <c r="A26" s="121"/>
      <c r="B26" s="124"/>
      <c r="C26" s="26" t="s">
        <v>34</v>
      </c>
      <c r="D26" s="27" t="s">
        <v>12</v>
      </c>
      <c r="E26" s="28" t="s">
        <v>13</v>
      </c>
      <c r="F26" s="65"/>
      <c r="G26" s="79">
        <f>F26*5</f>
        <v>0</v>
      </c>
    </row>
    <row r="27" spans="1:7" ht="39" x14ac:dyDescent="0.25">
      <c r="A27" s="121"/>
      <c r="B27" s="125" t="s">
        <v>68</v>
      </c>
      <c r="C27" s="12" t="s">
        <v>35</v>
      </c>
      <c r="D27" s="16" t="s">
        <v>36</v>
      </c>
      <c r="E27" s="29" t="s">
        <v>13</v>
      </c>
      <c r="F27" s="65"/>
      <c r="G27" s="79">
        <f t="shared" ref="G27:G39" si="1">F27*5</f>
        <v>0</v>
      </c>
    </row>
    <row r="28" spans="1:7" x14ac:dyDescent="0.25">
      <c r="A28" s="121"/>
      <c r="B28" s="126"/>
      <c r="C28" s="19" t="s">
        <v>23</v>
      </c>
      <c r="D28" s="16" t="s">
        <v>36</v>
      </c>
      <c r="E28" s="29" t="s">
        <v>13</v>
      </c>
      <c r="F28" s="65"/>
      <c r="G28" s="79">
        <f t="shared" si="1"/>
        <v>0</v>
      </c>
    </row>
    <row r="29" spans="1:7" ht="39" x14ac:dyDescent="0.25">
      <c r="A29" s="121"/>
      <c r="B29" s="125" t="s">
        <v>84</v>
      </c>
      <c r="C29" s="12" t="s">
        <v>35</v>
      </c>
      <c r="D29" s="16" t="s">
        <v>37</v>
      </c>
      <c r="E29" s="29" t="s">
        <v>13</v>
      </c>
      <c r="F29" s="65"/>
      <c r="G29" s="79">
        <f t="shared" si="1"/>
        <v>0</v>
      </c>
    </row>
    <row r="30" spans="1:7" x14ac:dyDescent="0.25">
      <c r="A30" s="121"/>
      <c r="B30" s="127"/>
      <c r="C30" s="19" t="s">
        <v>23</v>
      </c>
      <c r="D30" s="16" t="s">
        <v>37</v>
      </c>
      <c r="E30" s="29" t="s">
        <v>13</v>
      </c>
      <c r="F30" s="65"/>
      <c r="G30" s="79">
        <f t="shared" si="1"/>
        <v>0</v>
      </c>
    </row>
    <row r="31" spans="1:7" x14ac:dyDescent="0.25">
      <c r="A31" s="121"/>
      <c r="B31" s="127"/>
      <c r="C31" s="12" t="s">
        <v>38</v>
      </c>
      <c r="D31" s="16" t="s">
        <v>37</v>
      </c>
      <c r="E31" s="29" t="s">
        <v>13</v>
      </c>
      <c r="F31" s="65"/>
      <c r="G31" s="79">
        <f t="shared" si="1"/>
        <v>0</v>
      </c>
    </row>
    <row r="32" spans="1:7" x14ac:dyDescent="0.25">
      <c r="A32" s="121"/>
      <c r="B32" s="126"/>
      <c r="C32" s="12" t="s">
        <v>39</v>
      </c>
      <c r="D32" s="16" t="s">
        <v>37</v>
      </c>
      <c r="E32" s="29" t="s">
        <v>13</v>
      </c>
      <c r="F32" s="65"/>
      <c r="G32" s="79">
        <f t="shared" si="1"/>
        <v>0</v>
      </c>
    </row>
    <row r="33" spans="1:7" ht="39" x14ac:dyDescent="0.25">
      <c r="A33" s="121"/>
      <c r="B33" s="125" t="s">
        <v>85</v>
      </c>
      <c r="C33" s="12" t="s">
        <v>35</v>
      </c>
      <c r="D33" s="16" t="s">
        <v>25</v>
      </c>
      <c r="E33" s="29" t="s">
        <v>13</v>
      </c>
      <c r="F33" s="65"/>
      <c r="G33" s="79">
        <f t="shared" si="1"/>
        <v>0</v>
      </c>
    </row>
    <row r="34" spans="1:7" x14ac:dyDescent="0.25">
      <c r="A34" s="121"/>
      <c r="B34" s="127"/>
      <c r="C34" s="19" t="s">
        <v>23</v>
      </c>
      <c r="D34" s="16" t="s">
        <v>25</v>
      </c>
      <c r="E34" s="29" t="s">
        <v>13</v>
      </c>
      <c r="F34" s="65"/>
      <c r="G34" s="79">
        <f t="shared" si="1"/>
        <v>0</v>
      </c>
    </row>
    <row r="35" spans="1:7" x14ac:dyDescent="0.25">
      <c r="A35" s="121"/>
      <c r="B35" s="127"/>
      <c r="C35" s="12" t="s">
        <v>38</v>
      </c>
      <c r="D35" s="16" t="s">
        <v>25</v>
      </c>
      <c r="E35" s="29" t="s">
        <v>13</v>
      </c>
      <c r="F35" s="65"/>
      <c r="G35" s="79">
        <f t="shared" si="1"/>
        <v>0</v>
      </c>
    </row>
    <row r="36" spans="1:7" ht="24.75" customHeight="1" x14ac:dyDescent="0.25">
      <c r="A36" s="121"/>
      <c r="B36" s="126"/>
      <c r="C36" s="12" t="s">
        <v>39</v>
      </c>
      <c r="D36" s="16" t="s">
        <v>25</v>
      </c>
      <c r="E36" s="29" t="s">
        <v>13</v>
      </c>
      <c r="F36" s="65"/>
      <c r="G36" s="79">
        <f t="shared" si="1"/>
        <v>0</v>
      </c>
    </row>
    <row r="37" spans="1:7" ht="39" x14ac:dyDescent="0.25">
      <c r="A37" s="121"/>
      <c r="B37" s="125" t="s">
        <v>40</v>
      </c>
      <c r="C37" s="12" t="s">
        <v>35</v>
      </c>
      <c r="D37" s="16" t="s">
        <v>25</v>
      </c>
      <c r="E37" s="29" t="s">
        <v>13</v>
      </c>
      <c r="F37" s="65"/>
      <c r="G37" s="79">
        <f t="shared" si="1"/>
        <v>0</v>
      </c>
    </row>
    <row r="38" spans="1:7" x14ac:dyDescent="0.25">
      <c r="A38" s="121"/>
      <c r="B38" s="127"/>
      <c r="C38" s="19" t="s">
        <v>23</v>
      </c>
      <c r="D38" s="16" t="s">
        <v>25</v>
      </c>
      <c r="E38" s="29" t="s">
        <v>13</v>
      </c>
      <c r="F38" s="65"/>
      <c r="G38" s="79">
        <f t="shared" si="1"/>
        <v>0</v>
      </c>
    </row>
    <row r="39" spans="1:7" x14ac:dyDescent="0.25">
      <c r="A39" s="121"/>
      <c r="B39" s="127"/>
      <c r="C39" s="12" t="s">
        <v>38</v>
      </c>
      <c r="D39" s="16" t="s">
        <v>25</v>
      </c>
      <c r="E39" s="29" t="s">
        <v>13</v>
      </c>
      <c r="F39" s="65"/>
      <c r="G39" s="79">
        <f t="shared" si="1"/>
        <v>0</v>
      </c>
    </row>
    <row r="40" spans="1:7" ht="15.75" thickBot="1" x14ac:dyDescent="0.3">
      <c r="A40" s="122"/>
      <c r="B40" s="126"/>
      <c r="C40" s="30" t="s">
        <v>39</v>
      </c>
      <c r="D40" s="31" t="s">
        <v>25</v>
      </c>
      <c r="E40" s="32" t="s">
        <v>13</v>
      </c>
      <c r="F40" s="66"/>
      <c r="G40" s="81">
        <f>F40*5</f>
        <v>0</v>
      </c>
    </row>
    <row r="41" spans="1:7" ht="15" customHeight="1" x14ac:dyDescent="0.25">
      <c r="A41" s="113" t="s">
        <v>41</v>
      </c>
      <c r="B41" s="56" t="s">
        <v>42</v>
      </c>
      <c r="C41" s="33" t="s">
        <v>87</v>
      </c>
      <c r="D41" s="57" t="s">
        <v>43</v>
      </c>
      <c r="E41" s="58" t="s">
        <v>44</v>
      </c>
      <c r="F41" s="63"/>
      <c r="G41" s="82">
        <f>F41*12</f>
        <v>0</v>
      </c>
    </row>
    <row r="42" spans="1:7" ht="15" customHeight="1" x14ac:dyDescent="0.25">
      <c r="A42" s="114"/>
      <c r="B42" s="71" t="s">
        <v>42</v>
      </c>
      <c r="C42" s="47" t="s">
        <v>86</v>
      </c>
      <c r="D42" s="34" t="s">
        <v>58</v>
      </c>
      <c r="E42" s="35" t="s">
        <v>88</v>
      </c>
      <c r="F42" s="72"/>
      <c r="G42" s="79">
        <f>F42*2</f>
        <v>0</v>
      </c>
    </row>
    <row r="43" spans="1:7" ht="38.25" x14ac:dyDescent="0.25">
      <c r="A43" s="114"/>
      <c r="B43" s="103" t="s">
        <v>74</v>
      </c>
      <c r="C43" s="36" t="s">
        <v>45</v>
      </c>
      <c r="D43" s="37" t="s">
        <v>46</v>
      </c>
      <c r="E43" s="38" t="s">
        <v>44</v>
      </c>
      <c r="F43" s="65"/>
      <c r="G43" s="83">
        <f t="shared" ref="G43:G52" si="2">F43*12</f>
        <v>0</v>
      </c>
    </row>
    <row r="44" spans="1:7" x14ac:dyDescent="0.25">
      <c r="A44" s="114"/>
      <c r="B44" s="105"/>
      <c r="C44" s="39" t="s">
        <v>23</v>
      </c>
      <c r="D44" s="37" t="s">
        <v>46</v>
      </c>
      <c r="E44" s="38" t="s">
        <v>44</v>
      </c>
      <c r="F44" s="65"/>
      <c r="G44" s="79">
        <f t="shared" si="2"/>
        <v>0</v>
      </c>
    </row>
    <row r="45" spans="1:7" ht="38.25" x14ac:dyDescent="0.25">
      <c r="A45" s="114"/>
      <c r="B45" s="103" t="s">
        <v>75</v>
      </c>
      <c r="C45" s="36" t="s">
        <v>35</v>
      </c>
      <c r="D45" s="37" t="s">
        <v>47</v>
      </c>
      <c r="E45" s="40" t="s">
        <v>44</v>
      </c>
      <c r="F45" s="65"/>
      <c r="G45" s="79">
        <f t="shared" si="2"/>
        <v>0</v>
      </c>
    </row>
    <row r="46" spans="1:7" x14ac:dyDescent="0.25">
      <c r="A46" s="114"/>
      <c r="B46" s="104"/>
      <c r="C46" s="39" t="s">
        <v>23</v>
      </c>
      <c r="D46" s="37" t="s">
        <v>47</v>
      </c>
      <c r="E46" s="40" t="s">
        <v>44</v>
      </c>
      <c r="F46" s="65"/>
      <c r="G46" s="79">
        <f t="shared" si="2"/>
        <v>0</v>
      </c>
    </row>
    <row r="47" spans="1:7" x14ac:dyDescent="0.25">
      <c r="A47" s="114"/>
      <c r="B47" s="104"/>
      <c r="C47" s="36" t="s">
        <v>48</v>
      </c>
      <c r="D47" s="37" t="s">
        <v>47</v>
      </c>
      <c r="E47" s="40" t="s">
        <v>44</v>
      </c>
      <c r="F47" s="65"/>
      <c r="G47" s="79">
        <f t="shared" si="2"/>
        <v>0</v>
      </c>
    </row>
    <row r="48" spans="1:7" x14ac:dyDescent="0.25">
      <c r="A48" s="114"/>
      <c r="B48" s="105"/>
      <c r="C48" s="36" t="s">
        <v>39</v>
      </c>
      <c r="D48" s="37" t="s">
        <v>47</v>
      </c>
      <c r="E48" s="40" t="s">
        <v>44</v>
      </c>
      <c r="F48" s="65"/>
      <c r="G48" s="79">
        <f t="shared" si="2"/>
        <v>0</v>
      </c>
    </row>
    <row r="49" spans="1:7" ht="51" x14ac:dyDescent="0.25">
      <c r="A49" s="114"/>
      <c r="B49" s="103" t="s">
        <v>76</v>
      </c>
      <c r="C49" s="36" t="s">
        <v>49</v>
      </c>
      <c r="D49" s="37" t="s">
        <v>47</v>
      </c>
      <c r="E49" s="40" t="s">
        <v>44</v>
      </c>
      <c r="F49" s="65"/>
      <c r="G49" s="79">
        <f t="shared" si="2"/>
        <v>0</v>
      </c>
    </row>
    <row r="50" spans="1:7" ht="25.5" x14ac:dyDescent="0.25">
      <c r="A50" s="114"/>
      <c r="B50" s="105"/>
      <c r="C50" s="36" t="s">
        <v>50</v>
      </c>
      <c r="D50" s="37" t="s">
        <v>47</v>
      </c>
      <c r="E50" s="40" t="s">
        <v>44</v>
      </c>
      <c r="F50" s="65"/>
      <c r="G50" s="79">
        <f t="shared" si="2"/>
        <v>0</v>
      </c>
    </row>
    <row r="51" spans="1:7" ht="51" x14ac:dyDescent="0.25">
      <c r="A51" s="114"/>
      <c r="B51" s="103" t="s">
        <v>77</v>
      </c>
      <c r="C51" s="36" t="s">
        <v>49</v>
      </c>
      <c r="D51" s="37" t="s">
        <v>47</v>
      </c>
      <c r="E51" s="40" t="s">
        <v>44</v>
      </c>
      <c r="F51" s="65"/>
      <c r="G51" s="79">
        <f t="shared" si="2"/>
        <v>0</v>
      </c>
    </row>
    <row r="52" spans="1:7" ht="25.5" x14ac:dyDescent="0.25">
      <c r="A52" s="114"/>
      <c r="B52" s="105"/>
      <c r="C52" s="36" t="s">
        <v>50</v>
      </c>
      <c r="D52" s="37" t="s">
        <v>47</v>
      </c>
      <c r="E52" s="40" t="s">
        <v>44</v>
      </c>
      <c r="F52" s="65"/>
      <c r="G52" s="79">
        <f t="shared" si="2"/>
        <v>0</v>
      </c>
    </row>
    <row r="53" spans="1:7" ht="25.5" x14ac:dyDescent="0.25">
      <c r="A53" s="114"/>
      <c r="B53" s="59" t="s">
        <v>27</v>
      </c>
      <c r="C53" s="41" t="s">
        <v>51</v>
      </c>
      <c r="D53" s="107" t="s">
        <v>52</v>
      </c>
      <c r="E53" s="108" t="s">
        <v>53</v>
      </c>
      <c r="F53" s="109"/>
      <c r="G53" s="111">
        <f>F53</f>
        <v>0</v>
      </c>
    </row>
    <row r="54" spans="1:7" x14ac:dyDescent="0.25">
      <c r="A54" s="114"/>
      <c r="B54" s="60"/>
      <c r="C54" s="42" t="s">
        <v>54</v>
      </c>
      <c r="D54" s="107"/>
      <c r="E54" s="108"/>
      <c r="F54" s="110"/>
      <c r="G54" s="112"/>
    </row>
    <row r="55" spans="1:7" ht="38.25" x14ac:dyDescent="0.25">
      <c r="A55" s="114"/>
      <c r="B55" s="61" t="s">
        <v>78</v>
      </c>
      <c r="C55" s="41" t="s">
        <v>55</v>
      </c>
      <c r="D55" s="52" t="s">
        <v>56</v>
      </c>
      <c r="E55" s="53" t="s">
        <v>13</v>
      </c>
      <c r="F55" s="67"/>
      <c r="G55" s="84">
        <f>F55*12</f>
        <v>0</v>
      </c>
    </row>
    <row r="56" spans="1:7" ht="51" x14ac:dyDescent="0.25">
      <c r="A56" s="114"/>
      <c r="B56" s="96" t="s">
        <v>79</v>
      </c>
      <c r="C56" s="36" t="s">
        <v>49</v>
      </c>
      <c r="D56" s="54" t="s">
        <v>80</v>
      </c>
      <c r="E56" s="55" t="s">
        <v>66</v>
      </c>
      <c r="F56" s="73"/>
      <c r="G56" s="84">
        <f>F56*24</f>
        <v>0</v>
      </c>
    </row>
    <row r="57" spans="1:7" ht="25.5" x14ac:dyDescent="0.25">
      <c r="A57" s="114"/>
      <c r="B57" s="97"/>
      <c r="C57" s="36" t="s">
        <v>50</v>
      </c>
      <c r="D57" s="54" t="s">
        <v>80</v>
      </c>
      <c r="E57" s="55" t="s">
        <v>66</v>
      </c>
      <c r="F57" s="73"/>
      <c r="G57" s="84">
        <f>F57*24</f>
        <v>0</v>
      </c>
    </row>
    <row r="58" spans="1:7" x14ac:dyDescent="0.25">
      <c r="A58" s="114"/>
      <c r="B58" s="97"/>
      <c r="C58" s="39" t="s">
        <v>64</v>
      </c>
      <c r="D58" s="54" t="s">
        <v>80</v>
      </c>
      <c r="E58" s="55" t="s">
        <v>66</v>
      </c>
      <c r="F58" s="73"/>
      <c r="G58" s="84">
        <f>F58*24</f>
        <v>0</v>
      </c>
    </row>
    <row r="59" spans="1:7" ht="15.75" thickBot="1" x14ac:dyDescent="0.3">
      <c r="A59" s="115"/>
      <c r="B59" s="97"/>
      <c r="C59" s="75" t="s">
        <v>65</v>
      </c>
      <c r="D59" s="76" t="s">
        <v>80</v>
      </c>
      <c r="E59" s="62" t="s">
        <v>44</v>
      </c>
      <c r="F59" s="74"/>
      <c r="G59" s="85">
        <f>F59*12</f>
        <v>0</v>
      </c>
    </row>
    <row r="60" spans="1:7" ht="15.75" thickBot="1" x14ac:dyDescent="0.3">
      <c r="A60" s="98" t="s">
        <v>57</v>
      </c>
      <c r="B60" s="100" t="s">
        <v>81</v>
      </c>
      <c r="C60" s="33" t="s">
        <v>33</v>
      </c>
      <c r="D60" s="57" t="s">
        <v>58</v>
      </c>
      <c r="E60" s="35" t="s">
        <v>44</v>
      </c>
      <c r="F60" s="64"/>
      <c r="G60" s="83">
        <f>F60*12</f>
        <v>0</v>
      </c>
    </row>
    <row r="61" spans="1:7" ht="26.25" thickBot="1" x14ac:dyDescent="0.3">
      <c r="A61" s="99"/>
      <c r="B61" s="101"/>
      <c r="C61" s="48" t="s">
        <v>59</v>
      </c>
      <c r="D61" s="34" t="s">
        <v>58</v>
      </c>
      <c r="E61" s="35" t="s">
        <v>44</v>
      </c>
      <c r="F61" s="65"/>
      <c r="G61" s="79">
        <f>F61*12</f>
        <v>0</v>
      </c>
    </row>
    <row r="62" spans="1:7" ht="39" thickBot="1" x14ac:dyDescent="0.3">
      <c r="A62" s="99"/>
      <c r="B62" s="102" t="s">
        <v>82</v>
      </c>
      <c r="C62" s="36" t="s">
        <v>45</v>
      </c>
      <c r="D62" s="37" t="s">
        <v>46</v>
      </c>
      <c r="E62" s="40" t="s">
        <v>44</v>
      </c>
      <c r="F62" s="65"/>
      <c r="G62" s="79">
        <f>F62*12</f>
        <v>0</v>
      </c>
    </row>
    <row r="63" spans="1:7" ht="15.75" thickBot="1" x14ac:dyDescent="0.3">
      <c r="A63" s="99"/>
      <c r="B63" s="102"/>
      <c r="C63" s="39" t="s">
        <v>23</v>
      </c>
      <c r="D63" s="37" t="s">
        <v>46</v>
      </c>
      <c r="E63" s="40" t="s">
        <v>44</v>
      </c>
      <c r="F63" s="65"/>
      <c r="G63" s="79">
        <f>F63*12</f>
        <v>0</v>
      </c>
    </row>
    <row r="64" spans="1:7" ht="39" thickBot="1" x14ac:dyDescent="0.3">
      <c r="A64" s="99"/>
      <c r="B64" s="103" t="s">
        <v>70</v>
      </c>
      <c r="C64" s="36" t="s">
        <v>45</v>
      </c>
      <c r="D64" s="37" t="s">
        <v>37</v>
      </c>
      <c r="E64" s="40" t="s">
        <v>44</v>
      </c>
      <c r="F64" s="65"/>
      <c r="G64" s="79">
        <f>F64*5</f>
        <v>0</v>
      </c>
    </row>
    <row r="65" spans="1:7" ht="15.75" thickBot="1" x14ac:dyDescent="0.3">
      <c r="A65" s="99"/>
      <c r="B65" s="104"/>
      <c r="C65" s="39" t="s">
        <v>23</v>
      </c>
      <c r="D65" s="37" t="s">
        <v>37</v>
      </c>
      <c r="E65" s="40" t="s">
        <v>44</v>
      </c>
      <c r="F65" s="65"/>
      <c r="G65" s="79">
        <f t="shared" ref="G65:G82" si="3">F65*5</f>
        <v>0</v>
      </c>
    </row>
    <row r="66" spans="1:7" ht="15.75" thickBot="1" x14ac:dyDescent="0.3">
      <c r="A66" s="99"/>
      <c r="B66" s="104"/>
      <c r="C66" s="36" t="s">
        <v>60</v>
      </c>
      <c r="D66" s="37" t="s">
        <v>37</v>
      </c>
      <c r="E66" s="40" t="s">
        <v>44</v>
      </c>
      <c r="F66" s="65"/>
      <c r="G66" s="79">
        <f t="shared" si="3"/>
        <v>0</v>
      </c>
    </row>
    <row r="67" spans="1:7" ht="15.75" thickBot="1" x14ac:dyDescent="0.3">
      <c r="A67" s="99"/>
      <c r="B67" s="105"/>
      <c r="C67" s="36" t="s">
        <v>39</v>
      </c>
      <c r="D67" s="37" t="s">
        <v>37</v>
      </c>
      <c r="E67" s="40" t="s">
        <v>44</v>
      </c>
      <c r="F67" s="65"/>
      <c r="G67" s="79">
        <f t="shared" si="3"/>
        <v>0</v>
      </c>
    </row>
    <row r="68" spans="1:7" ht="39" thickBot="1" x14ac:dyDescent="0.3">
      <c r="A68" s="99"/>
      <c r="B68" s="103" t="s">
        <v>83</v>
      </c>
      <c r="C68" s="36" t="s">
        <v>45</v>
      </c>
      <c r="D68" s="37" t="s">
        <v>37</v>
      </c>
      <c r="E68" s="40" t="s">
        <v>44</v>
      </c>
      <c r="F68" s="65"/>
      <c r="G68" s="79">
        <f>F68*12</f>
        <v>0</v>
      </c>
    </row>
    <row r="69" spans="1:7" ht="15.75" thickBot="1" x14ac:dyDescent="0.3">
      <c r="A69" s="99"/>
      <c r="B69" s="104"/>
      <c r="C69" s="39" t="s">
        <v>23</v>
      </c>
      <c r="D69" s="37" t="s">
        <v>37</v>
      </c>
      <c r="E69" s="40" t="s">
        <v>44</v>
      </c>
      <c r="F69" s="65"/>
      <c r="G69" s="79">
        <f>F69*12</f>
        <v>0</v>
      </c>
    </row>
    <row r="70" spans="1:7" ht="15.75" thickBot="1" x14ac:dyDescent="0.3">
      <c r="A70" s="99"/>
      <c r="B70" s="104"/>
      <c r="C70" s="36" t="s">
        <v>60</v>
      </c>
      <c r="D70" s="37" t="s">
        <v>37</v>
      </c>
      <c r="E70" s="40" t="s">
        <v>44</v>
      </c>
      <c r="F70" s="65"/>
      <c r="G70" s="79">
        <f>F70*12</f>
        <v>0</v>
      </c>
    </row>
    <row r="71" spans="1:7" ht="15.75" thickBot="1" x14ac:dyDescent="0.3">
      <c r="A71" s="99"/>
      <c r="B71" s="105"/>
      <c r="C71" s="36" t="s">
        <v>39</v>
      </c>
      <c r="D71" s="37" t="s">
        <v>37</v>
      </c>
      <c r="E71" s="40" t="s">
        <v>44</v>
      </c>
      <c r="F71" s="65"/>
      <c r="G71" s="79">
        <f>F71*12</f>
        <v>0</v>
      </c>
    </row>
    <row r="72" spans="1:7" ht="39" thickBot="1" x14ac:dyDescent="0.3">
      <c r="A72" s="99"/>
      <c r="B72" s="103" t="s">
        <v>71</v>
      </c>
      <c r="C72" s="36" t="s">
        <v>35</v>
      </c>
      <c r="D72" s="37" t="s">
        <v>37</v>
      </c>
      <c r="E72" s="38" t="s">
        <v>44</v>
      </c>
      <c r="F72" s="65"/>
      <c r="G72" s="79">
        <f t="shared" si="3"/>
        <v>0</v>
      </c>
    </row>
    <row r="73" spans="1:7" ht="15.75" thickBot="1" x14ac:dyDescent="0.3">
      <c r="A73" s="99"/>
      <c r="B73" s="104"/>
      <c r="C73" s="39" t="s">
        <v>23</v>
      </c>
      <c r="D73" s="37" t="s">
        <v>37</v>
      </c>
      <c r="E73" s="38" t="s">
        <v>44</v>
      </c>
      <c r="F73" s="65"/>
      <c r="G73" s="79">
        <f t="shared" si="3"/>
        <v>0</v>
      </c>
    </row>
    <row r="74" spans="1:7" ht="15.75" thickBot="1" x14ac:dyDescent="0.3">
      <c r="A74" s="99"/>
      <c r="B74" s="104"/>
      <c r="C74" s="36" t="s">
        <v>38</v>
      </c>
      <c r="D74" s="37" t="s">
        <v>37</v>
      </c>
      <c r="E74" s="38" t="s">
        <v>44</v>
      </c>
      <c r="F74" s="65"/>
      <c r="G74" s="79">
        <f t="shared" si="3"/>
        <v>0</v>
      </c>
    </row>
    <row r="75" spans="1:7" ht="15.75" thickBot="1" x14ac:dyDescent="0.3">
      <c r="A75" s="99"/>
      <c r="B75" s="105"/>
      <c r="C75" s="36" t="s">
        <v>39</v>
      </c>
      <c r="D75" s="37" t="s">
        <v>37</v>
      </c>
      <c r="E75" s="38" t="s">
        <v>44</v>
      </c>
      <c r="F75" s="65"/>
      <c r="G75" s="79">
        <f t="shared" si="3"/>
        <v>0</v>
      </c>
    </row>
    <row r="76" spans="1:7" ht="39" thickBot="1" x14ac:dyDescent="0.3">
      <c r="A76" s="99"/>
      <c r="B76" s="103" t="s">
        <v>72</v>
      </c>
      <c r="C76" s="36" t="s">
        <v>45</v>
      </c>
      <c r="D76" s="37" t="s">
        <v>25</v>
      </c>
      <c r="E76" s="40" t="s">
        <v>44</v>
      </c>
      <c r="F76" s="65"/>
      <c r="G76" s="79">
        <f t="shared" si="3"/>
        <v>0</v>
      </c>
    </row>
    <row r="77" spans="1:7" ht="15.75" thickBot="1" x14ac:dyDescent="0.3">
      <c r="A77" s="99"/>
      <c r="B77" s="104"/>
      <c r="C77" s="39" t="s">
        <v>23</v>
      </c>
      <c r="D77" s="37" t="s">
        <v>25</v>
      </c>
      <c r="E77" s="40" t="s">
        <v>44</v>
      </c>
      <c r="F77" s="65"/>
      <c r="G77" s="79">
        <f t="shared" si="3"/>
        <v>0</v>
      </c>
    </row>
    <row r="78" spans="1:7" ht="15.75" thickBot="1" x14ac:dyDescent="0.3">
      <c r="A78" s="99"/>
      <c r="B78" s="104"/>
      <c r="C78" s="36" t="s">
        <v>60</v>
      </c>
      <c r="D78" s="37" t="s">
        <v>25</v>
      </c>
      <c r="E78" s="40" t="s">
        <v>44</v>
      </c>
      <c r="F78" s="65"/>
      <c r="G78" s="79">
        <f t="shared" si="3"/>
        <v>0</v>
      </c>
    </row>
    <row r="79" spans="1:7" ht="15.75" thickBot="1" x14ac:dyDescent="0.3">
      <c r="A79" s="99"/>
      <c r="B79" s="105"/>
      <c r="C79" s="36" t="s">
        <v>39</v>
      </c>
      <c r="D79" s="37" t="s">
        <v>25</v>
      </c>
      <c r="E79" s="40" t="s">
        <v>44</v>
      </c>
      <c r="F79" s="65"/>
      <c r="G79" s="79">
        <f t="shared" si="3"/>
        <v>0</v>
      </c>
    </row>
    <row r="80" spans="1:7" ht="39" thickBot="1" x14ac:dyDescent="0.3">
      <c r="A80" s="99"/>
      <c r="B80" s="103" t="s">
        <v>73</v>
      </c>
      <c r="C80" s="36" t="s">
        <v>45</v>
      </c>
      <c r="D80" s="37" t="s">
        <v>25</v>
      </c>
      <c r="E80" s="40" t="s">
        <v>44</v>
      </c>
      <c r="F80" s="65"/>
      <c r="G80" s="79">
        <f t="shared" si="3"/>
        <v>0</v>
      </c>
    </row>
    <row r="81" spans="1:7" ht="15.75" thickBot="1" x14ac:dyDescent="0.3">
      <c r="A81" s="99"/>
      <c r="B81" s="104"/>
      <c r="C81" s="39" t="s">
        <v>23</v>
      </c>
      <c r="D81" s="37" t="s">
        <v>25</v>
      </c>
      <c r="E81" s="40" t="s">
        <v>44</v>
      </c>
      <c r="F81" s="65"/>
      <c r="G81" s="79">
        <f t="shared" si="3"/>
        <v>0</v>
      </c>
    </row>
    <row r="82" spans="1:7" ht="15.75" thickBot="1" x14ac:dyDescent="0.3">
      <c r="A82" s="99"/>
      <c r="B82" s="104"/>
      <c r="C82" s="36" t="s">
        <v>60</v>
      </c>
      <c r="D82" s="37" t="s">
        <v>25</v>
      </c>
      <c r="E82" s="40" t="s">
        <v>44</v>
      </c>
      <c r="F82" s="65"/>
      <c r="G82" s="79">
        <f t="shared" si="3"/>
        <v>0</v>
      </c>
    </row>
    <row r="83" spans="1:7" ht="15.75" thickBot="1" x14ac:dyDescent="0.3">
      <c r="A83" s="99"/>
      <c r="B83" s="106"/>
      <c r="C83" s="49" t="s">
        <v>39</v>
      </c>
      <c r="D83" s="50" t="s">
        <v>25</v>
      </c>
      <c r="E83" s="51" t="s">
        <v>44</v>
      </c>
      <c r="F83" s="68"/>
      <c r="G83" s="86">
        <f>F83*5</f>
        <v>0</v>
      </c>
    </row>
    <row r="84" spans="1:7" ht="26.25" thickBot="1" x14ac:dyDescent="0.3">
      <c r="A84" s="99"/>
      <c r="B84" s="43" t="s">
        <v>69</v>
      </c>
      <c r="C84" s="44" t="s">
        <v>61</v>
      </c>
      <c r="D84" s="45" t="s">
        <v>62</v>
      </c>
      <c r="E84" s="46" t="s">
        <v>63</v>
      </c>
      <c r="F84" s="69"/>
      <c r="G84" s="87">
        <f>F84*2</f>
        <v>0</v>
      </c>
    </row>
    <row r="85" spans="1:7" x14ac:dyDescent="0.25">
      <c r="A85" s="91" t="s">
        <v>91</v>
      </c>
      <c r="B85" s="92"/>
      <c r="C85" s="92"/>
      <c r="D85" s="92"/>
      <c r="E85" s="92"/>
      <c r="F85" s="93"/>
      <c r="G85" s="77">
        <f>SUM(G5:G84)</f>
        <v>0</v>
      </c>
    </row>
    <row r="86" spans="1:7" x14ac:dyDescent="0.25">
      <c r="A86" s="94" t="s">
        <v>89</v>
      </c>
      <c r="B86" s="95"/>
      <c r="C86" s="95"/>
      <c r="D86" s="95"/>
      <c r="E86" s="95"/>
      <c r="F86" s="95"/>
      <c r="G86" s="70">
        <f>G85*0.3</f>
        <v>0</v>
      </c>
    </row>
    <row r="87" spans="1:7" ht="15.75" thickBot="1" x14ac:dyDescent="0.3">
      <c r="A87" s="88" t="s">
        <v>90</v>
      </c>
      <c r="B87" s="89"/>
      <c r="C87" s="89"/>
      <c r="D87" s="89"/>
      <c r="E87" s="89"/>
      <c r="F87" s="90"/>
      <c r="G87" s="78">
        <f>G85+G86</f>
        <v>0</v>
      </c>
    </row>
    <row r="88" spans="1:7" ht="15.75" thickBot="1" x14ac:dyDescent="0.3">
      <c r="A88" s="88" t="s">
        <v>92</v>
      </c>
      <c r="B88" s="89"/>
      <c r="C88" s="89"/>
      <c r="D88" s="89"/>
      <c r="E88" s="89"/>
      <c r="F88" s="90"/>
      <c r="G88" s="78">
        <f>G87*2</f>
        <v>0</v>
      </c>
    </row>
  </sheetData>
  <sheetProtection algorithmName="SHA-512" hashValue="vc9ZBc1r2E/jWR2F61vav6RoFc3IQEyDr+loMrd47Y9g89SQciAZvN128Us/huXfjV/UCU0MyzYjCplfqVPkQQ==" saltValue="ptFC2c8Z+lsH9aDfY0fjYw==" spinCount="100000" sheet="1" objects="1" scenarios="1"/>
  <protectedRanges>
    <protectedRange sqref="F5:F84" name="Oblast1"/>
  </protectedRanges>
  <mergeCells count="41">
    <mergeCell ref="A2:E2"/>
    <mergeCell ref="A5:A24"/>
    <mergeCell ref="B5:B8"/>
    <mergeCell ref="D5:D8"/>
    <mergeCell ref="B12:B14"/>
    <mergeCell ref="B15:B17"/>
    <mergeCell ref="B18:B20"/>
    <mergeCell ref="B23:B24"/>
    <mergeCell ref="D23:D24"/>
    <mergeCell ref="E23:E24"/>
    <mergeCell ref="B21:B22"/>
    <mergeCell ref="F23:F24"/>
    <mergeCell ref="G23:G24"/>
    <mergeCell ref="A25:A40"/>
    <mergeCell ref="B25:B26"/>
    <mergeCell ref="B27:B28"/>
    <mergeCell ref="B29:B32"/>
    <mergeCell ref="B33:B36"/>
    <mergeCell ref="B37:B40"/>
    <mergeCell ref="D53:D54"/>
    <mergeCell ref="E53:E54"/>
    <mergeCell ref="F53:F54"/>
    <mergeCell ref="G53:G54"/>
    <mergeCell ref="A41:A59"/>
    <mergeCell ref="B43:B44"/>
    <mergeCell ref="B45:B48"/>
    <mergeCell ref="B49:B50"/>
    <mergeCell ref="B51:B52"/>
    <mergeCell ref="A88:F88"/>
    <mergeCell ref="A85:F85"/>
    <mergeCell ref="A86:F86"/>
    <mergeCell ref="A87:F87"/>
    <mergeCell ref="B56:B59"/>
    <mergeCell ref="A60:A84"/>
    <mergeCell ref="B60:B61"/>
    <mergeCell ref="B62:B63"/>
    <mergeCell ref="B64:B67"/>
    <mergeCell ref="B68:B71"/>
    <mergeCell ref="B72:B75"/>
    <mergeCell ref="B76:B79"/>
    <mergeCell ref="B80:B83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Bezemek</dc:creator>
  <cp:lastModifiedBy>Hýl Filip, Bc.</cp:lastModifiedBy>
  <dcterms:created xsi:type="dcterms:W3CDTF">2022-10-30T16:41:33Z</dcterms:created>
  <dcterms:modified xsi:type="dcterms:W3CDTF">2026-01-09T07:25:48Z</dcterms:modified>
</cp:coreProperties>
</file>