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X:\VYR\Výroba\_VZ\_Metropolnet RS-II\KYBEZ\VZ002 - RSB - OPAKOVANA\02 - Zadávací dokumentace\"/>
    </mc:Choice>
  </mc:AlternateContent>
  <xr:revisionPtr revIDLastSave="0" documentId="13_ncr:1_{1DA838FB-06F2-489F-9F7C-D94DB8CD2D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ET-RSB-II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E19" i="1"/>
  <c r="G19" i="1" s="1"/>
  <c r="G20" i="1" s="1"/>
  <c r="E20" i="1"/>
  <c r="E22" i="1" l="1"/>
  <c r="E23" i="1" s="1"/>
  <c r="E4" i="1"/>
  <c r="G4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24" i="1" l="1"/>
  <c r="G22" i="1"/>
  <c r="G23" i="1" s="1"/>
  <c r="G24" i="1" s="1"/>
  <c r="G11" i="1"/>
</calcChain>
</file>

<file path=xl/sharedStrings.xml><?xml version="1.0" encoding="utf-8"?>
<sst xmlns="http://schemas.openxmlformats.org/spreadsheetml/2006/main" count="81" uniqueCount="49">
  <si>
    <t>PODROBNÝ POLOŽKOVÝ ROZPOČET: veřejná zakázka „Rozšíření stávající bezpečnostní dohledové infrastruktury a zavedení nástrojů pro pokročilé řízení a monitoring identit II“</t>
  </si>
  <si>
    <t>Část</t>
  </si>
  <si>
    <t>Název položky</t>
  </si>
  <si>
    <t>Počet ks / jednotek</t>
  </si>
  <si>
    <t>Cena v Kč bez DPH za jednotku</t>
  </si>
  <si>
    <t>Celková cena v Kč bez DPH</t>
  </si>
  <si>
    <t>DPH (%)</t>
  </si>
  <si>
    <t>Celková cena v Kč vč. DPH</t>
  </si>
  <si>
    <t>A</t>
  </si>
  <si>
    <r>
      <t>POŘÍZENÍ HW a SW</t>
    </r>
    <r>
      <rPr>
        <b/>
        <vertAlign val="superscript"/>
        <sz val="10"/>
        <rFont val="Arial"/>
        <family val="2"/>
        <charset val="238"/>
      </rPr>
      <t>1</t>
    </r>
  </si>
  <si>
    <t>-</t>
  </si>
  <si>
    <t>A1</t>
  </si>
  <si>
    <t>Next generation firewall vč. licencí (NGFW)</t>
  </si>
  <si>
    <t>A2</t>
  </si>
  <si>
    <t>Zero Trust Network Access (ZTNA)</t>
  </si>
  <si>
    <t>A3</t>
  </si>
  <si>
    <t>Systém aktivní detekce a reakce na síťové hrozby</t>
  </si>
  <si>
    <t>A4</t>
  </si>
  <si>
    <t>Identity management (IDM)</t>
  </si>
  <si>
    <t>A5</t>
  </si>
  <si>
    <t xml:space="preserve">Privileged Access Management (PAM) </t>
  </si>
  <si>
    <t>A6</t>
  </si>
  <si>
    <t>Endpoint Detection and Response (EDR)</t>
  </si>
  <si>
    <t>A7</t>
  </si>
  <si>
    <t>Zavedení systému pro centrální správu certifikátů a multifaktorového přihlašování</t>
  </si>
  <si>
    <t>A8</t>
  </si>
  <si>
    <t>Cena dodávky celkem</t>
  </si>
  <si>
    <t>B</t>
  </si>
  <si>
    <t>PODPORA A SERVIS ŘEŠENÍ NA 1 MĚSÍC</t>
  </si>
  <si>
    <t>B1</t>
  </si>
  <si>
    <t>B2</t>
  </si>
  <si>
    <t>B3</t>
  </si>
  <si>
    <t>B4</t>
  </si>
  <si>
    <t>B5</t>
  </si>
  <si>
    <t>B6</t>
  </si>
  <si>
    <t>B7</t>
  </si>
  <si>
    <t>Servisní podpora PKI + MFA</t>
  </si>
  <si>
    <t>B8</t>
  </si>
  <si>
    <t>Cena podpory a servisu řešení celkem</t>
  </si>
  <si>
    <t>C</t>
  </si>
  <si>
    <t>C1</t>
  </si>
  <si>
    <r>
      <t>Sazba výkonů (Kč/člověkohodina) nad rámec paušální podpory</t>
    </r>
    <r>
      <rPr>
        <vertAlign val="superscript"/>
        <sz val="10"/>
        <color theme="1"/>
        <rFont val="Arial"/>
        <family val="2"/>
        <charset val="238"/>
      </rPr>
      <t>3</t>
    </r>
  </si>
  <si>
    <t>C2</t>
  </si>
  <si>
    <t>Cena výkonů nad rámec podpory celkem</t>
  </si>
  <si>
    <t>CENA CELKEM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</si>
  <si>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 ceny dodávky budou zahrnuty veškeré náklady spojené s dodávkou a implementací nabízeného řešení.</t>
    </r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</si>
  <si>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</si>
  <si>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Pro porovnatelnost nabídek je uveden modelový příklad 1200  člověkohodin služeb. Tento počet není nárokový a nemusí být zadavatelem využit.</t>
    </r>
  </si>
  <si>
    <t>VÝKONY NAD RÁMEC PODPORY (SLUŽBY ROZVOJE)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</si>
</sst>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9" fontId="2" fillId="5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4"/>
  <sheetViews>
    <sheetView tabSelected="1" zoomScaleNormal="100" zoomScalePageLayoutView="130" workbookViewId="0">
      <selection activeCell="E12" sqref="E12"/>
    </sheetView>
  </sheetViews>
  <sheetFormatPr defaultColWidth="9.109375" defaultRowHeight="13.2" x14ac:dyDescent="0.25"/>
  <cols>
    <col min="1" max="1" width="5" style="5" bestFit="1" customWidth="1"/>
    <col min="2" max="2" width="66.44140625" style="5" customWidth="1"/>
    <col min="3" max="3" width="10.33203125" style="5" customWidth="1"/>
    <col min="4" max="4" width="16.33203125" style="5" customWidth="1"/>
    <col min="5" max="5" width="17.44140625" style="5" customWidth="1"/>
    <col min="6" max="6" width="16.33203125" style="5" customWidth="1"/>
    <col min="7" max="7" width="17.44140625" style="5" customWidth="1"/>
    <col min="8" max="8" width="9.109375" style="5"/>
    <col min="9" max="9" width="13.109375" style="5" bestFit="1" customWidth="1"/>
    <col min="10" max="16384" width="9.109375" style="5"/>
  </cols>
  <sheetData>
    <row r="1" spans="1:7" ht="29.7" customHeight="1" x14ac:dyDescent="0.25">
      <c r="A1" s="25" t="s">
        <v>0</v>
      </c>
      <c r="B1" s="25"/>
      <c r="C1" s="25"/>
      <c r="D1" s="25"/>
      <c r="E1" s="25"/>
      <c r="F1" s="25"/>
      <c r="G1" s="25"/>
    </row>
    <row r="2" spans="1:7" ht="26.4" x14ac:dyDescent="0.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ht="15.6" x14ac:dyDescent="0.25">
      <c r="A3" s="10" t="s">
        <v>8</v>
      </c>
      <c r="B3" s="9" t="s">
        <v>9</v>
      </c>
      <c r="C3" s="3" t="s">
        <v>10</v>
      </c>
      <c r="D3" s="4" t="s">
        <v>10</v>
      </c>
      <c r="E3" s="4" t="s">
        <v>10</v>
      </c>
      <c r="F3" s="4" t="s">
        <v>10</v>
      </c>
      <c r="G3" s="4" t="s">
        <v>10</v>
      </c>
    </row>
    <row r="4" spans="1:7" customFormat="1" ht="14.4" x14ac:dyDescent="0.3">
      <c r="A4" s="11" t="s">
        <v>11</v>
      </c>
      <c r="B4" s="1" t="s">
        <v>12</v>
      </c>
      <c r="C4" s="2">
        <v>2</v>
      </c>
      <c r="D4" s="16">
        <v>0</v>
      </c>
      <c r="E4" s="18">
        <f t="shared" ref="E4" si="0">C4*D4</f>
        <v>0</v>
      </c>
      <c r="F4" s="22">
        <v>0.21</v>
      </c>
      <c r="G4" s="18">
        <f>E4+(E4*F4)</f>
        <v>0</v>
      </c>
    </row>
    <row r="5" spans="1:7" customFormat="1" ht="14.4" x14ac:dyDescent="0.3">
      <c r="A5" s="11" t="s">
        <v>13</v>
      </c>
      <c r="B5" s="1" t="s">
        <v>14</v>
      </c>
      <c r="C5" s="2">
        <v>1</v>
      </c>
      <c r="D5" s="16">
        <v>0</v>
      </c>
      <c r="E5" s="18">
        <f t="shared" ref="E5" si="1">C5*D5</f>
        <v>0</v>
      </c>
      <c r="F5" s="22">
        <v>0.21</v>
      </c>
      <c r="G5" s="18">
        <f>E5+(E5*F5)</f>
        <v>0</v>
      </c>
    </row>
    <row r="6" spans="1:7" customFormat="1" ht="14.4" x14ac:dyDescent="0.3">
      <c r="A6" s="11" t="s">
        <v>15</v>
      </c>
      <c r="B6" s="1" t="s">
        <v>16</v>
      </c>
      <c r="C6" s="2">
        <v>1</v>
      </c>
      <c r="D6" s="16">
        <v>0</v>
      </c>
      <c r="E6" s="18">
        <f t="shared" ref="E6:E7" si="2">C6*D6</f>
        <v>0</v>
      </c>
      <c r="F6" s="22">
        <v>0.21</v>
      </c>
      <c r="G6" s="18">
        <f t="shared" ref="G6:G10" si="3">E6+(E6*F6)</f>
        <v>0</v>
      </c>
    </row>
    <row r="7" spans="1:7" customFormat="1" ht="14.4" x14ac:dyDescent="0.3">
      <c r="A7" s="11" t="s">
        <v>17</v>
      </c>
      <c r="B7" s="1" t="s">
        <v>18</v>
      </c>
      <c r="C7" s="2">
        <v>1</v>
      </c>
      <c r="D7" s="16">
        <v>0</v>
      </c>
      <c r="E7" s="18">
        <f t="shared" si="2"/>
        <v>0</v>
      </c>
      <c r="F7" s="22">
        <v>0.21</v>
      </c>
      <c r="G7" s="18">
        <f t="shared" si="3"/>
        <v>0</v>
      </c>
    </row>
    <row r="8" spans="1:7" customFormat="1" ht="14.4" x14ac:dyDescent="0.3">
      <c r="A8" s="11" t="s">
        <v>19</v>
      </c>
      <c r="B8" s="1" t="s">
        <v>20</v>
      </c>
      <c r="C8" s="2">
        <v>1</v>
      </c>
      <c r="D8" s="16">
        <v>0</v>
      </c>
      <c r="E8" s="18">
        <f t="shared" ref="E8" si="4">C8*D8</f>
        <v>0</v>
      </c>
      <c r="F8" s="22">
        <v>0.21</v>
      </c>
      <c r="G8" s="18">
        <f t="shared" si="3"/>
        <v>0</v>
      </c>
    </row>
    <row r="9" spans="1:7" customFormat="1" ht="14.4" x14ac:dyDescent="0.3">
      <c r="A9" s="11" t="s">
        <v>21</v>
      </c>
      <c r="B9" s="1" t="s">
        <v>22</v>
      </c>
      <c r="C9" s="2">
        <v>1</v>
      </c>
      <c r="D9" s="16">
        <v>0</v>
      </c>
      <c r="E9" s="18">
        <f t="shared" ref="E9:E10" si="5">C9*D9</f>
        <v>0</v>
      </c>
      <c r="F9" s="22">
        <v>0.21</v>
      </c>
      <c r="G9" s="18">
        <f t="shared" si="3"/>
        <v>0</v>
      </c>
    </row>
    <row r="10" spans="1:7" customFormat="1" ht="14.4" x14ac:dyDescent="0.3">
      <c r="A10" s="11" t="s">
        <v>23</v>
      </c>
      <c r="B10" s="1" t="s">
        <v>24</v>
      </c>
      <c r="C10" s="2">
        <v>1</v>
      </c>
      <c r="D10" s="16">
        <v>0</v>
      </c>
      <c r="E10" s="18">
        <f t="shared" si="5"/>
        <v>0</v>
      </c>
      <c r="F10" s="22">
        <v>0.21</v>
      </c>
      <c r="G10" s="18">
        <f t="shared" si="3"/>
        <v>0</v>
      </c>
    </row>
    <row r="11" spans="1:7" customFormat="1" ht="14.4" x14ac:dyDescent="0.3">
      <c r="A11" s="10" t="s">
        <v>25</v>
      </c>
      <c r="B11" s="20" t="s">
        <v>26</v>
      </c>
      <c r="C11" s="2" t="s">
        <v>10</v>
      </c>
      <c r="D11" s="21" t="s">
        <v>10</v>
      </c>
      <c r="E11" s="21">
        <f>SUM(E4:E10)</f>
        <v>0</v>
      </c>
      <c r="F11" s="21" t="s">
        <v>10</v>
      </c>
      <c r="G11" s="21">
        <f>SUM(G4:G10)</f>
        <v>0</v>
      </c>
    </row>
    <row r="12" spans="1:7" x14ac:dyDescent="0.25">
      <c r="A12" s="10" t="s">
        <v>27</v>
      </c>
      <c r="B12" s="9" t="s">
        <v>28</v>
      </c>
      <c r="C12" s="3" t="s">
        <v>10</v>
      </c>
      <c r="D12" s="4" t="s">
        <v>10</v>
      </c>
      <c r="E12" s="4" t="s">
        <v>10</v>
      </c>
      <c r="F12" s="4" t="s">
        <v>10</v>
      </c>
      <c r="G12" s="4" t="s">
        <v>10</v>
      </c>
    </row>
    <row r="13" spans="1:7" customFormat="1" ht="14.4" x14ac:dyDescent="0.3">
      <c r="A13" s="11" t="s">
        <v>29</v>
      </c>
      <c r="B13" s="1" t="s">
        <v>12</v>
      </c>
      <c r="C13" s="2">
        <v>60</v>
      </c>
      <c r="D13" s="16">
        <v>0</v>
      </c>
      <c r="E13" s="18">
        <f t="shared" ref="E13:E18" si="6">C13*D13</f>
        <v>0</v>
      </c>
      <c r="F13" s="22">
        <v>0.21</v>
      </c>
      <c r="G13" s="18">
        <f t="shared" ref="G13:G18" si="7">E13+(E13*F13)</f>
        <v>0</v>
      </c>
    </row>
    <row r="14" spans="1:7" customFormat="1" ht="14.4" x14ac:dyDescent="0.3">
      <c r="A14" s="11" t="s">
        <v>30</v>
      </c>
      <c r="B14" s="1" t="s">
        <v>14</v>
      </c>
      <c r="C14" s="2">
        <v>60</v>
      </c>
      <c r="D14" s="16">
        <v>0</v>
      </c>
      <c r="E14" s="18">
        <f t="shared" si="6"/>
        <v>0</v>
      </c>
      <c r="F14" s="22">
        <v>0.21</v>
      </c>
      <c r="G14" s="18">
        <f t="shared" si="7"/>
        <v>0</v>
      </c>
    </row>
    <row r="15" spans="1:7" customFormat="1" ht="14.4" x14ac:dyDescent="0.3">
      <c r="A15" s="11" t="s">
        <v>31</v>
      </c>
      <c r="B15" s="1" t="s">
        <v>16</v>
      </c>
      <c r="C15" s="2">
        <v>60</v>
      </c>
      <c r="D15" s="16">
        <v>0</v>
      </c>
      <c r="E15" s="18">
        <f t="shared" si="6"/>
        <v>0</v>
      </c>
      <c r="F15" s="22">
        <v>0.21</v>
      </c>
      <c r="G15" s="18">
        <f t="shared" si="7"/>
        <v>0</v>
      </c>
    </row>
    <row r="16" spans="1:7" customFormat="1" ht="14.4" x14ac:dyDescent="0.3">
      <c r="A16" s="11" t="s">
        <v>32</v>
      </c>
      <c r="B16" s="1" t="s">
        <v>18</v>
      </c>
      <c r="C16" s="2">
        <v>60</v>
      </c>
      <c r="D16" s="16">
        <v>0</v>
      </c>
      <c r="E16" s="18">
        <f t="shared" si="6"/>
        <v>0</v>
      </c>
      <c r="F16" s="22">
        <v>0.21</v>
      </c>
      <c r="G16" s="18">
        <f t="shared" si="7"/>
        <v>0</v>
      </c>
    </row>
    <row r="17" spans="1:8" customFormat="1" ht="14.4" x14ac:dyDescent="0.3">
      <c r="A17" s="11" t="s">
        <v>33</v>
      </c>
      <c r="B17" s="1" t="s">
        <v>20</v>
      </c>
      <c r="C17" s="2">
        <v>60</v>
      </c>
      <c r="D17" s="16">
        <v>0</v>
      </c>
      <c r="E17" s="18">
        <f t="shared" si="6"/>
        <v>0</v>
      </c>
      <c r="F17" s="22">
        <v>0.21</v>
      </c>
      <c r="G17" s="18">
        <f t="shared" si="7"/>
        <v>0</v>
      </c>
    </row>
    <row r="18" spans="1:8" customFormat="1" ht="14.4" x14ac:dyDescent="0.3">
      <c r="A18" s="11" t="s">
        <v>34</v>
      </c>
      <c r="B18" s="1" t="s">
        <v>22</v>
      </c>
      <c r="C18" s="2">
        <v>60</v>
      </c>
      <c r="D18" s="16">
        <v>0</v>
      </c>
      <c r="E18" s="18">
        <f t="shared" si="6"/>
        <v>0</v>
      </c>
      <c r="F18" s="22">
        <v>0.21</v>
      </c>
      <c r="G18" s="18">
        <f t="shared" si="7"/>
        <v>0</v>
      </c>
    </row>
    <row r="19" spans="1:8" customFormat="1" ht="14.4" x14ac:dyDescent="0.3">
      <c r="A19" s="11" t="s">
        <v>35</v>
      </c>
      <c r="B19" s="1" t="s">
        <v>36</v>
      </c>
      <c r="C19" s="2">
        <v>60</v>
      </c>
      <c r="D19" s="16">
        <v>0</v>
      </c>
      <c r="E19" s="18">
        <f t="shared" ref="E19" si="8">C19*D19</f>
        <v>0</v>
      </c>
      <c r="F19" s="22">
        <v>0.21</v>
      </c>
      <c r="G19" s="18">
        <f t="shared" ref="G19" si="9">E19+(E19*F19)</f>
        <v>0</v>
      </c>
    </row>
    <row r="20" spans="1:8" customFormat="1" ht="14.4" x14ac:dyDescent="0.3">
      <c r="A20" s="10" t="s">
        <v>37</v>
      </c>
      <c r="B20" s="20" t="s">
        <v>38</v>
      </c>
      <c r="C20" s="2" t="s">
        <v>10</v>
      </c>
      <c r="D20" s="21" t="s">
        <v>10</v>
      </c>
      <c r="E20" s="21">
        <f>SUM(E13:E19)</f>
        <v>0</v>
      </c>
      <c r="F20" s="21" t="s">
        <v>10</v>
      </c>
      <c r="G20" s="21">
        <f>SUM(G13:G19)</f>
        <v>0</v>
      </c>
    </row>
    <row r="21" spans="1:8" x14ac:dyDescent="0.25">
      <c r="A21" s="10" t="s">
        <v>39</v>
      </c>
      <c r="B21" s="9" t="s">
        <v>48</v>
      </c>
      <c r="C21" s="3" t="s">
        <v>10</v>
      </c>
      <c r="D21" s="4" t="s">
        <v>10</v>
      </c>
      <c r="E21" s="4" t="s">
        <v>10</v>
      </c>
      <c r="F21" s="4" t="s">
        <v>10</v>
      </c>
      <c r="G21" s="4" t="s">
        <v>10</v>
      </c>
    </row>
    <row r="22" spans="1:8" customFormat="1" ht="15.6" x14ac:dyDescent="0.3">
      <c r="A22" s="11" t="s">
        <v>40</v>
      </c>
      <c r="B22" s="1" t="s">
        <v>41</v>
      </c>
      <c r="C22" s="2">
        <v>1200</v>
      </c>
      <c r="D22" s="16">
        <v>0</v>
      </c>
      <c r="E22" s="18">
        <f t="shared" ref="E22" si="10">C22*D22</f>
        <v>0</v>
      </c>
      <c r="F22" s="22">
        <v>0.21</v>
      </c>
      <c r="G22" s="18">
        <f t="shared" ref="G22" si="11">E22+(E22*F22)</f>
        <v>0</v>
      </c>
    </row>
    <row r="23" spans="1:8" customFormat="1" ht="14.4" x14ac:dyDescent="0.3">
      <c r="A23" s="10" t="s">
        <v>42</v>
      </c>
      <c r="B23" s="20" t="s">
        <v>43</v>
      </c>
      <c r="C23" s="2" t="s">
        <v>10</v>
      </c>
      <c r="D23" s="21" t="s">
        <v>10</v>
      </c>
      <c r="E23" s="21">
        <f>SUM(E22:E22)</f>
        <v>0</v>
      </c>
      <c r="F23" s="21" t="s">
        <v>10</v>
      </c>
      <c r="G23" s="21">
        <f>SUM(G22:G22)</f>
        <v>0</v>
      </c>
    </row>
    <row r="24" spans="1:8" ht="18.75" customHeight="1" x14ac:dyDescent="0.25">
      <c r="A24" s="17"/>
      <c r="B24" s="13" t="s">
        <v>44</v>
      </c>
      <c r="C24" s="14" t="s">
        <v>10</v>
      </c>
      <c r="D24" s="15" t="s">
        <v>10</v>
      </c>
      <c r="E24" s="19">
        <f>E11+E20+E23</f>
        <v>0</v>
      </c>
      <c r="F24" s="15" t="s">
        <v>10</v>
      </c>
      <c r="G24" s="19">
        <f>G11+G20+G23</f>
        <v>0</v>
      </c>
    </row>
    <row r="25" spans="1:8" x14ac:dyDescent="0.25">
      <c r="B25" s="8"/>
    </row>
    <row r="26" spans="1:8" x14ac:dyDescent="0.25">
      <c r="B26" s="23" t="s">
        <v>45</v>
      </c>
      <c r="C26" s="23"/>
      <c r="D26" s="23"/>
      <c r="E26" s="23"/>
      <c r="F26" s="8"/>
      <c r="G26" s="8"/>
      <c r="H26" s="8"/>
    </row>
    <row r="27" spans="1:8" ht="15" x14ac:dyDescent="0.25">
      <c r="B27" s="24" t="s">
        <v>46</v>
      </c>
      <c r="C27" s="24"/>
      <c r="D27" s="24"/>
      <c r="E27" s="24"/>
    </row>
    <row r="28" spans="1:8" ht="15" x14ac:dyDescent="0.25">
      <c r="B28" s="8" t="s">
        <v>47</v>
      </c>
      <c r="D28" s="12"/>
      <c r="E28" s="12"/>
      <c r="F28" s="12"/>
      <c r="G28" s="12"/>
    </row>
    <row r="29" spans="1:8" x14ac:dyDescent="0.25">
      <c r="D29" s="12"/>
      <c r="E29" s="12"/>
      <c r="F29" s="12"/>
      <c r="G29" s="12"/>
    </row>
    <row r="30" spans="1:8" x14ac:dyDescent="0.25">
      <c r="D30" s="12"/>
      <c r="E30" s="12"/>
      <c r="F30" s="12"/>
      <c r="G30" s="12"/>
    </row>
    <row r="31" spans="1:8" x14ac:dyDescent="0.25">
      <c r="D31" s="12"/>
      <c r="E31" s="12"/>
      <c r="F31" s="12"/>
      <c r="G31" s="12"/>
    </row>
    <row r="32" spans="1:8" x14ac:dyDescent="0.25">
      <c r="D32" s="12"/>
      <c r="E32" s="12"/>
      <c r="F32" s="12"/>
      <c r="G32" s="12"/>
    </row>
    <row r="33" spans="4:7" x14ac:dyDescent="0.25">
      <c r="D33" s="12"/>
      <c r="E33" s="12"/>
      <c r="F33" s="12"/>
      <c r="G33" s="12"/>
    </row>
    <row r="34" spans="4:7" x14ac:dyDescent="0.25">
      <c r="E34" s="12"/>
    </row>
  </sheetData>
  <mergeCells count="3">
    <mergeCell ref="B26:E26"/>
    <mergeCell ref="B27:E27"/>
    <mergeCell ref="A1:G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EBC3C8-911A-465D-8685-68EEF0BD92CD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81d52c9-ebfb-42d9-9feb-0c9021c0879f"/>
    <ds:schemaRef ds:uri="85a6cfbc-4767-4fbe-bf73-1ff08ba33aa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MNET-RSB-II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Matějíček Vladimír</cp:lastModifiedBy>
  <cp:revision/>
  <dcterms:created xsi:type="dcterms:W3CDTF">2017-04-25T13:20:19Z</dcterms:created>
  <dcterms:modified xsi:type="dcterms:W3CDTF">2025-06-28T20:50:48Z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